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Graph 2 tent" sheetId="1" r:id="rId1"/>
    <sheet name="Graph 2 lanczos" sheetId="6" r:id="rId2"/>
    <sheet name="Graph 2 gauss" sheetId="8" r:id="rId3"/>
    <sheet name="Times" sheetId="7" r:id="rId4"/>
    <sheet name="Mixed 2 tent" sheetId="2" r:id="rId5"/>
    <sheet name="Graph 1 tent" sheetId="4" r:id="rId6"/>
    <sheet name="Graph 3 tent" sheetId="5" r:id="rId7"/>
  </sheets>
  <calcPr calcId="144525"/>
</workbook>
</file>

<file path=xl/calcChain.xml><?xml version="1.0" encoding="utf-8"?>
<calcChain xmlns="http://schemas.openxmlformats.org/spreadsheetml/2006/main">
  <c r="N43" i="7" l="1"/>
  <c r="M43" i="7"/>
  <c r="L43" i="7"/>
  <c r="K43" i="7"/>
  <c r="J43" i="7"/>
  <c r="G43" i="7"/>
  <c r="F43" i="7"/>
  <c r="E43" i="7"/>
  <c r="D43" i="7"/>
  <c r="C43" i="7"/>
  <c r="N42" i="7"/>
  <c r="M42" i="7"/>
  <c r="L42" i="7"/>
  <c r="K42" i="7"/>
  <c r="J42" i="7"/>
  <c r="G42" i="7"/>
  <c r="F42" i="7"/>
  <c r="E42" i="7"/>
  <c r="D42" i="7"/>
  <c r="C42" i="7"/>
  <c r="N41" i="7"/>
  <c r="M41" i="7"/>
  <c r="L41" i="7"/>
  <c r="K41" i="7"/>
  <c r="J41" i="7"/>
  <c r="G41" i="7"/>
  <c r="F41" i="7"/>
  <c r="E41" i="7"/>
  <c r="D41" i="7"/>
  <c r="C41" i="7"/>
  <c r="N40" i="7"/>
  <c r="M40" i="7"/>
  <c r="L40" i="7"/>
  <c r="K40" i="7"/>
  <c r="J40" i="7"/>
  <c r="G40" i="7"/>
  <c r="F40" i="7"/>
  <c r="E40" i="7"/>
  <c r="D40" i="7"/>
  <c r="C40" i="7"/>
  <c r="N39" i="7"/>
  <c r="M39" i="7"/>
  <c r="L39" i="7"/>
  <c r="K39" i="7"/>
  <c r="J39" i="7"/>
  <c r="G39" i="7"/>
  <c r="F39" i="7"/>
  <c r="E39" i="7"/>
  <c r="D39" i="7"/>
  <c r="C39" i="7"/>
  <c r="N38" i="7"/>
  <c r="M38" i="7"/>
  <c r="L38" i="7"/>
  <c r="K38" i="7"/>
  <c r="J38" i="7"/>
  <c r="G38" i="7"/>
  <c r="F38" i="7"/>
  <c r="E38" i="7"/>
  <c r="D38" i="7"/>
  <c r="C38" i="7"/>
  <c r="N37" i="7"/>
  <c r="M37" i="7"/>
  <c r="L37" i="7"/>
  <c r="K37" i="7"/>
  <c r="J37" i="7"/>
  <c r="G37" i="7"/>
  <c r="F37" i="7"/>
  <c r="E37" i="7"/>
  <c r="D37" i="7"/>
  <c r="C37" i="7"/>
  <c r="N36" i="7"/>
  <c r="M36" i="7"/>
  <c r="L36" i="7"/>
  <c r="K36" i="7"/>
  <c r="J36" i="7"/>
  <c r="G36" i="7"/>
  <c r="F36" i="7"/>
  <c r="E36" i="7"/>
  <c r="D36" i="7"/>
  <c r="C36" i="7"/>
  <c r="N20" i="7" l="1"/>
  <c r="M20" i="7"/>
  <c r="L20" i="7"/>
  <c r="K20" i="7"/>
  <c r="J20" i="7"/>
  <c r="N19" i="7"/>
  <c r="M19" i="7"/>
  <c r="L19" i="7"/>
  <c r="K19" i="7"/>
  <c r="J19" i="7"/>
  <c r="N18" i="7"/>
  <c r="M18" i="7"/>
  <c r="L18" i="7"/>
  <c r="K18" i="7"/>
  <c r="J18" i="7"/>
  <c r="N17" i="7"/>
  <c r="M17" i="7"/>
  <c r="L17" i="7"/>
  <c r="K17" i="7"/>
  <c r="J17" i="7"/>
  <c r="N16" i="7"/>
  <c r="M16" i="7"/>
  <c r="L16" i="7"/>
  <c r="K16" i="7"/>
  <c r="J16" i="7"/>
  <c r="N15" i="7"/>
  <c r="M15" i="7"/>
  <c r="L15" i="7"/>
  <c r="K15" i="7"/>
  <c r="J15" i="7"/>
  <c r="N14" i="7"/>
  <c r="M14" i="7"/>
  <c r="L14" i="7"/>
  <c r="K14" i="7"/>
  <c r="J14" i="7"/>
  <c r="N13" i="7"/>
  <c r="M13" i="7"/>
  <c r="L13" i="7"/>
  <c r="K13" i="7"/>
  <c r="J13" i="7"/>
  <c r="D13" i="7"/>
  <c r="E13" i="7"/>
  <c r="F13" i="7"/>
  <c r="G13" i="7"/>
  <c r="D14" i="7"/>
  <c r="E14" i="7"/>
  <c r="F14" i="7"/>
  <c r="G14" i="7"/>
  <c r="D15" i="7"/>
  <c r="E15" i="7"/>
  <c r="F15" i="7"/>
  <c r="G15" i="7"/>
  <c r="D16" i="7"/>
  <c r="E16" i="7"/>
  <c r="F16" i="7"/>
  <c r="G16" i="7"/>
  <c r="D17" i="7"/>
  <c r="E17" i="7"/>
  <c r="F17" i="7"/>
  <c r="G17" i="7"/>
  <c r="D18" i="7"/>
  <c r="E18" i="7"/>
  <c r="F18" i="7"/>
  <c r="G18" i="7"/>
  <c r="D19" i="7"/>
  <c r="E19" i="7"/>
  <c r="F19" i="7"/>
  <c r="G19" i="7"/>
  <c r="D20" i="7"/>
  <c r="E20" i="7"/>
  <c r="F20" i="7"/>
  <c r="G20" i="7"/>
  <c r="C13" i="7"/>
  <c r="C14" i="7"/>
  <c r="C15" i="7"/>
  <c r="C16" i="7"/>
  <c r="C18" i="7"/>
  <c r="C19" i="7"/>
  <c r="C20" i="7"/>
  <c r="C17" i="7"/>
  <c r="X21" i="2" l="1"/>
  <c r="X17" i="2"/>
  <c r="W12" i="2"/>
  <c r="W9" i="2"/>
  <c r="V5" i="2"/>
  <c r="V3" i="2"/>
  <c r="O21" i="2"/>
  <c r="O17" i="2"/>
  <c r="N12" i="2"/>
  <c r="N9" i="2"/>
  <c r="M5" i="2"/>
  <c r="M3" i="2"/>
  <c r="F43" i="2"/>
  <c r="F39" i="2"/>
  <c r="E34" i="2"/>
  <c r="E31" i="2"/>
  <c r="D27" i="2"/>
  <c r="D25" i="2"/>
  <c r="H4" i="2"/>
  <c r="F21" i="2"/>
  <c r="F17" i="2"/>
  <c r="E12" i="2"/>
  <c r="H5" i="2" s="1"/>
  <c r="E9" i="2"/>
  <c r="D5" i="2"/>
  <c r="D3" i="2"/>
  <c r="H3" i="2" l="1"/>
  <c r="H6" i="2"/>
  <c r="Z4" i="2"/>
  <c r="Z5" i="2"/>
  <c r="Z2" i="2"/>
  <c r="Z6" i="2"/>
  <c r="Z3" i="2"/>
  <c r="Q4" i="2"/>
  <c r="Q3" i="2"/>
  <c r="Q5" i="2"/>
  <c r="Q2" i="2"/>
  <c r="Q6" i="2"/>
  <c r="H25" i="2"/>
  <c r="H28" i="2"/>
  <c r="H24" i="2"/>
  <c r="H27" i="2"/>
  <c r="H26" i="2"/>
  <c r="H2" i="2"/>
</calcChain>
</file>

<file path=xl/sharedStrings.xml><?xml version="1.0" encoding="utf-8"?>
<sst xmlns="http://schemas.openxmlformats.org/spreadsheetml/2006/main" count="242" uniqueCount="57">
  <si>
    <t>2x2x1</t>
  </si>
  <si>
    <t>4x4x2</t>
  </si>
  <si>
    <t>6x6x3</t>
  </si>
  <si>
    <t>8x8x4</t>
  </si>
  <si>
    <t>Linear</t>
  </si>
  <si>
    <t>Quadratic</t>
  </si>
  <si>
    <t>Trilinear</t>
  </si>
  <si>
    <t>Un Linear</t>
  </si>
  <si>
    <t>2x2x2</t>
  </si>
  <si>
    <t>4x4x1</t>
  </si>
  <si>
    <t>4x4x3</t>
  </si>
  <si>
    <t>6x6x2</t>
  </si>
  <si>
    <t>6x6x1</t>
  </si>
  <si>
    <t>Single Linear</t>
  </si>
  <si>
    <t>Tent 2 bilinear</t>
  </si>
  <si>
    <t>Patches</t>
  </si>
  <si>
    <t>[2,4]x2</t>
  </si>
  <si>
    <t>[4,6]x2</t>
  </si>
  <si>
    <t>total 2x2x2</t>
  </si>
  <si>
    <t>total 4x4x2</t>
  </si>
  <si>
    <t>total [2,4]x2</t>
  </si>
  <si>
    <t>total 6x6x2</t>
  </si>
  <si>
    <t>total [4,6]x2</t>
  </si>
  <si>
    <t>Bilinear</t>
  </si>
  <si>
    <t>Lanczos 2 bilinear</t>
  </si>
  <si>
    <t>Tent 1 bilinear</t>
  </si>
  <si>
    <t>Tent 3 bilinear</t>
  </si>
  <si>
    <t>Linear Texel</t>
  </si>
  <si>
    <t>Quadratic Texel</t>
  </si>
  <si>
    <t>Card-Const</t>
  </si>
  <si>
    <t>CCTF</t>
  </si>
  <si>
    <t>Times</t>
  </si>
  <si>
    <t>tri native</t>
  </si>
  <si>
    <t>tri bi</t>
  </si>
  <si>
    <t>tri near</t>
  </si>
  <si>
    <t>ours 2</t>
  </si>
  <si>
    <t>ours 3</t>
  </si>
  <si>
    <t>512^2</t>
  </si>
  <si>
    <t>128^2</t>
  </si>
  <si>
    <t>256^2</t>
  </si>
  <si>
    <t>ours 3 16bit</t>
  </si>
  <si>
    <t>64^2</t>
  </si>
  <si>
    <t>1024^2</t>
  </si>
  <si>
    <t>iters</t>
  </si>
  <si>
    <t>ours 3 dep</t>
  </si>
  <si>
    <t>Speedups</t>
  </si>
  <si>
    <t>REDO below because numbers above aren't reproducible</t>
  </si>
  <si>
    <t>Linear Coupled</t>
  </si>
  <si>
    <t>Quadratic Coupled</t>
  </si>
  <si>
    <t>Linear Decoupled</t>
  </si>
  <si>
    <t>Lin Decoupled Constrained</t>
  </si>
  <si>
    <t>Quad Decoupled Constrained</t>
  </si>
  <si>
    <t>Lin Coupled</t>
  </si>
  <si>
    <t>Quad Coupled</t>
  </si>
  <si>
    <t>Lin Decoupled</t>
  </si>
  <si>
    <t>Gaussian bilinear</t>
  </si>
  <si>
    <t>Quadratic Decoupled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</si>
</sst>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Fill="1"/>
    <xf numFmtId="0" fontId="2" fillId="0" borderId="0" xfId="0" applyFont="1" applyFill="1"/>
    <xf numFmtId="0" fontId="0" fillId="0" borderId="0" xfId="0" applyFont="1"/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3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5D15"/>
      <color rgb="FFE23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'Graph 2 tent'!$A$7</c:f>
              <c:strCache>
                <c:ptCount val="1"/>
                <c:pt idx="0">
                  <c:v>Lin Coupled</c:v>
                </c:pt>
              </c:strCache>
            </c:strRef>
          </c:tx>
          <c:spPr>
            <a:ln w="63500"/>
          </c:spPr>
          <c:marker>
            <c:symbol val="circle"/>
            <c:size val="10"/>
          </c:marker>
          <c:cat>
            <c:strRef>
              <c:f>'Graph 2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tent'!$B$7:$J$7</c:f>
              <c:numCache>
                <c:formatCode>General</c:formatCode>
                <c:ptCount val="9"/>
                <c:pt idx="0">
                  <c:v>0.100492</c:v>
                </c:pt>
                <c:pt idx="1">
                  <c:v>6.4690999999999999E-2</c:v>
                </c:pt>
                <c:pt idx="2">
                  <c:v>6.0985999999999999E-2</c:v>
                </c:pt>
                <c:pt idx="3">
                  <c:v>5.1414000000000001E-2</c:v>
                </c:pt>
                <c:pt idx="4">
                  <c:v>4.1245999999999998E-2</c:v>
                </c:pt>
                <c:pt idx="5">
                  <c:v>4.0757000000000002E-2</c:v>
                </c:pt>
                <c:pt idx="6">
                  <c:v>3.6644000000000003E-2</c:v>
                </c:pt>
                <c:pt idx="7">
                  <c:v>3.4443000000000001E-2</c:v>
                </c:pt>
                <c:pt idx="8">
                  <c:v>3.3973000000000003E-2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'Graph 2 tent'!$A$8</c:f>
              <c:strCache>
                <c:ptCount val="1"/>
                <c:pt idx="0">
                  <c:v>Quad Coupled</c:v>
                </c:pt>
              </c:strCache>
            </c:strRef>
          </c:tx>
          <c:spPr>
            <a:ln w="63500"/>
          </c:spPr>
          <c:marker>
            <c:symbol val="circle"/>
            <c:size val="10"/>
          </c:marker>
          <c:cat>
            <c:strRef>
              <c:f>'Graph 2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tent'!$B$8:$J$8</c:f>
              <c:numCache>
                <c:formatCode>General</c:formatCode>
                <c:ptCount val="9"/>
                <c:pt idx="0">
                  <c:v>9.3881000000000006E-2</c:v>
                </c:pt>
                <c:pt idx="1">
                  <c:v>5.1865000000000001E-2</c:v>
                </c:pt>
                <c:pt idx="2">
                  <c:v>5.6045999999999999E-2</c:v>
                </c:pt>
                <c:pt idx="3">
                  <c:v>4.5782999999999997E-2</c:v>
                </c:pt>
                <c:pt idx="4">
                  <c:v>3.9385000000000003E-2</c:v>
                </c:pt>
                <c:pt idx="5">
                  <c:v>3.916E-2</c:v>
                </c:pt>
                <c:pt idx="6">
                  <c:v>3.5513000000000003E-2</c:v>
                </c:pt>
                <c:pt idx="7">
                  <c:v>3.3577000000000003E-2</c:v>
                </c:pt>
                <c:pt idx="8">
                  <c:v>3.3686000000000001E-2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'Graph 2 tent'!$A$9</c:f>
              <c:strCache>
                <c:ptCount val="1"/>
                <c:pt idx="0">
                  <c:v>CCTF</c:v>
                </c:pt>
              </c:strCache>
            </c:strRef>
          </c:tx>
          <c:spPr>
            <a:ln w="63500"/>
          </c:spPr>
          <c:marker>
            <c:symbol val="circle"/>
            <c:size val="10"/>
          </c:marker>
          <c:cat>
            <c:strRef>
              <c:f>'Graph 2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tent'!$B$9:$J$9</c:f>
              <c:numCache>
                <c:formatCode>General</c:formatCode>
                <c:ptCount val="9"/>
                <c:pt idx="0">
                  <c:v>9.9002999999999994E-2</c:v>
                </c:pt>
                <c:pt idx="1">
                  <c:v>8.1414E-2</c:v>
                </c:pt>
                <c:pt idx="2">
                  <c:v>4.8689000000000003E-2</c:v>
                </c:pt>
                <c:pt idx="3">
                  <c:v>4.2314999999999998E-2</c:v>
                </c:pt>
                <c:pt idx="4">
                  <c:v>3.5680000000000003E-2</c:v>
                </c:pt>
                <c:pt idx="5">
                  <c:v>3.3221000000000001E-2</c:v>
                </c:pt>
                <c:pt idx="6">
                  <c:v>2.9826999999999999E-2</c:v>
                </c:pt>
                <c:pt idx="7">
                  <c:v>2.6946000000000001E-2</c:v>
                </c:pt>
                <c:pt idx="8">
                  <c:v>2.4121E-2</c:v>
                </c:pt>
              </c:numCache>
            </c:numRef>
          </c:val>
          <c:smooth val="0"/>
        </c:ser>
        <c:ser>
          <c:idx val="6"/>
          <c:order val="3"/>
          <c:tx>
            <c:strRef>
              <c:f>'Graph 2 tent'!$A$10</c:f>
              <c:strCache>
                <c:ptCount val="1"/>
                <c:pt idx="0">
                  <c:v>Trilinear</c:v>
                </c:pt>
              </c:strCache>
            </c:strRef>
          </c:tx>
          <c:spPr>
            <a:ln w="635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'Graph 2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tent'!$B$10:$J$10</c:f>
              <c:numCache>
                <c:formatCode>General</c:formatCode>
                <c:ptCount val="9"/>
                <c:pt idx="0">
                  <c:v>0.15099099999999999</c:v>
                </c:pt>
                <c:pt idx="1">
                  <c:v>0.15099099999999999</c:v>
                </c:pt>
                <c:pt idx="2">
                  <c:v>0.15099099999999999</c:v>
                </c:pt>
                <c:pt idx="3">
                  <c:v>0.15099099999999999</c:v>
                </c:pt>
                <c:pt idx="4">
                  <c:v>0.15099099999999999</c:v>
                </c:pt>
                <c:pt idx="5">
                  <c:v>0.15099099999999999</c:v>
                </c:pt>
                <c:pt idx="6">
                  <c:v>0.15099099999999999</c:v>
                </c:pt>
                <c:pt idx="7">
                  <c:v>0.15099099999999999</c:v>
                </c:pt>
                <c:pt idx="8">
                  <c:v>0.15099099999999999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'Graph 2 tent'!$A$11</c:f>
              <c:strCache>
                <c:ptCount val="1"/>
                <c:pt idx="0">
                  <c:v>Lin Decoupled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>
                <a:noFill/>
              </a:ln>
            </c:spPr>
          </c:marker>
          <c:val>
            <c:numRef>
              <c:f>'Graph 2 tent'!$B$11:$J$11</c:f>
              <c:numCache>
                <c:formatCode>General</c:formatCode>
                <c:ptCount val="9"/>
                <c:pt idx="0">
                  <c:v>0.102732</c:v>
                </c:pt>
                <c:pt idx="1">
                  <c:v>9.5597000000000001E-2</c:v>
                </c:pt>
                <c:pt idx="2">
                  <c:v>6.0985999999999999E-2</c:v>
                </c:pt>
                <c:pt idx="3">
                  <c:v>5.4863000000000002E-2</c:v>
                </c:pt>
                <c:pt idx="4">
                  <c:v>4.0697999999999998E-2</c:v>
                </c:pt>
                <c:pt idx="5">
                  <c:v>4.0330999999999999E-2</c:v>
                </c:pt>
                <c:pt idx="6">
                  <c:v>3.7567000000000003E-2</c:v>
                </c:pt>
                <c:pt idx="7">
                  <c:v>3.5503E-2</c:v>
                </c:pt>
                <c:pt idx="8">
                  <c:v>3.3649999999999999E-2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56448"/>
        <c:axId val="112458368"/>
      </c:lineChart>
      <c:catAx>
        <c:axId val="1124564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2700000"/>
          <a:lstStyle/>
          <a:p>
            <a:pPr>
              <a:defRPr sz="1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12458368"/>
        <c:crosses val="autoZero"/>
        <c:auto val="1"/>
        <c:lblAlgn val="ctr"/>
        <c:lblOffset val="100"/>
        <c:noMultiLvlLbl val="0"/>
      </c:catAx>
      <c:valAx>
        <c:axId val="1124583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124564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84347025523497"/>
          <c:y val="2.2890583989501313E-2"/>
          <c:w val="0.84257180727768966"/>
          <c:h val="0.71567125984251967"/>
        </c:manualLayout>
      </c:layout>
      <c:lineChart>
        <c:grouping val="standard"/>
        <c:varyColors val="0"/>
        <c:ser>
          <c:idx val="5"/>
          <c:order val="0"/>
          <c:tx>
            <c:strRef>
              <c:f>'Graph 2 lanczos'!$A$9</c:f>
              <c:strCache>
                <c:ptCount val="1"/>
                <c:pt idx="0">
                  <c:v>Trilinear</c:v>
                </c:pt>
              </c:strCache>
            </c:strRef>
          </c:tx>
          <c:spPr>
            <a:ln w="508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'Graph 2 lanczos'!$B$3:$J$3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lanczos'!$B$9:$J$9</c:f>
              <c:numCache>
                <c:formatCode>General</c:formatCode>
                <c:ptCount val="9"/>
                <c:pt idx="0">
                  <c:v>0.25583600000000001</c:v>
                </c:pt>
                <c:pt idx="1">
                  <c:v>0.25583600000000001</c:v>
                </c:pt>
                <c:pt idx="2">
                  <c:v>0.25583600000000001</c:v>
                </c:pt>
                <c:pt idx="3">
                  <c:v>0.25583600000000001</c:v>
                </c:pt>
                <c:pt idx="4">
                  <c:v>0.25583600000000001</c:v>
                </c:pt>
                <c:pt idx="5">
                  <c:v>0.25583600000000001</c:v>
                </c:pt>
                <c:pt idx="6">
                  <c:v>0.25583600000000001</c:v>
                </c:pt>
                <c:pt idx="7">
                  <c:v>0.25583600000000001</c:v>
                </c:pt>
                <c:pt idx="8">
                  <c:v>0.25583600000000001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'Graph 2 lanczos'!$A$6</c:f>
              <c:strCache>
                <c:ptCount val="1"/>
                <c:pt idx="0">
                  <c:v>Linear Coupled</c:v>
                </c:pt>
              </c:strCache>
            </c:strRef>
          </c:tx>
          <c:spPr>
            <a:ln w="50800"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'Graph 2 lanczos'!$B$3:$J$3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lanczos'!$B$6:$J$6</c:f>
              <c:numCache>
                <c:formatCode>General</c:formatCode>
                <c:ptCount val="9"/>
                <c:pt idx="0">
                  <c:v>0.19764699999999999</c:v>
                </c:pt>
                <c:pt idx="1">
                  <c:v>0.12507499999999999</c:v>
                </c:pt>
                <c:pt idx="2">
                  <c:v>0.111276</c:v>
                </c:pt>
                <c:pt idx="3">
                  <c:v>9.9808999999999995E-2</c:v>
                </c:pt>
                <c:pt idx="4">
                  <c:v>8.7563000000000002E-2</c:v>
                </c:pt>
                <c:pt idx="5">
                  <c:v>8.7706999999999993E-2</c:v>
                </c:pt>
                <c:pt idx="6">
                  <c:v>7.3632000000000003E-2</c:v>
                </c:pt>
                <c:pt idx="7">
                  <c:v>7.0485000000000006E-2</c:v>
                </c:pt>
                <c:pt idx="8">
                  <c:v>6.8140999999999993E-2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'Graph 2 lanczos'!$A$10</c:f>
              <c:strCache>
                <c:ptCount val="1"/>
                <c:pt idx="0">
                  <c:v>Linear Decoupled</c:v>
                </c:pt>
              </c:strCache>
            </c:strRef>
          </c:tx>
          <c:spPr>
            <a:ln w="50800">
              <a:solidFill>
                <a:srgbClr val="FF5D15"/>
              </a:solidFill>
            </a:ln>
          </c:spPr>
          <c:marker>
            <c:symbol val="none"/>
          </c:marker>
          <c:cat>
            <c:strRef>
              <c:f>'Graph 2 lanczos'!$B$3:$J$3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lanczos'!$B$10:$J$10</c:f>
              <c:numCache>
                <c:formatCode>General</c:formatCode>
                <c:ptCount val="9"/>
                <c:pt idx="0">
                  <c:v>0.15956400000000001</c:v>
                </c:pt>
                <c:pt idx="1">
                  <c:v>0.14699000000000001</c:v>
                </c:pt>
                <c:pt idx="2">
                  <c:v>0.107603</c:v>
                </c:pt>
                <c:pt idx="3">
                  <c:v>9.1619000000000006E-2</c:v>
                </c:pt>
                <c:pt idx="4">
                  <c:v>7.8699000000000005E-2</c:v>
                </c:pt>
                <c:pt idx="5">
                  <c:v>7.5356000000000006E-2</c:v>
                </c:pt>
                <c:pt idx="6">
                  <c:v>7.1697999999999998E-2</c:v>
                </c:pt>
                <c:pt idx="7">
                  <c:v>6.8425E-2</c:v>
                </c:pt>
                <c:pt idx="8">
                  <c:v>6.5529000000000004E-2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'Graph 2 lanczos'!$A$8</c:f>
              <c:strCache>
                <c:ptCount val="1"/>
                <c:pt idx="0">
                  <c:v>CCTF</c:v>
                </c:pt>
              </c:strCache>
            </c:strRef>
          </c:tx>
          <c:spPr>
            <a:ln w="508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'Graph 2 lanczos'!$B$3:$J$3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lanczos'!$B$8:$J$8</c:f>
              <c:numCache>
                <c:formatCode>General</c:formatCode>
                <c:ptCount val="9"/>
                <c:pt idx="0">
                  <c:v>0.16098999999999999</c:v>
                </c:pt>
                <c:pt idx="1">
                  <c:v>0.13428200000000001</c:v>
                </c:pt>
                <c:pt idx="2">
                  <c:v>9.0154999999999999E-2</c:v>
                </c:pt>
                <c:pt idx="3">
                  <c:v>7.7706999999999998E-2</c:v>
                </c:pt>
                <c:pt idx="4">
                  <c:v>6.4508999999999997E-2</c:v>
                </c:pt>
                <c:pt idx="5">
                  <c:v>6.0907999999999997E-2</c:v>
                </c:pt>
                <c:pt idx="6">
                  <c:v>5.7456E-2</c:v>
                </c:pt>
                <c:pt idx="7">
                  <c:v>5.1418999999999999E-2</c:v>
                </c:pt>
                <c:pt idx="8">
                  <c:v>4.6594999999999998E-2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'Graph 2 lanczos'!$A$7</c:f>
              <c:strCache>
                <c:ptCount val="1"/>
                <c:pt idx="0">
                  <c:v>Quadratic Coupled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val>
            <c:numRef>
              <c:f>'Graph 2 lanczos'!$B$7:$J$7</c:f>
              <c:numCache>
                <c:formatCode>General</c:formatCode>
                <c:ptCount val="9"/>
                <c:pt idx="0">
                  <c:v>0.16592299999999999</c:v>
                </c:pt>
                <c:pt idx="1">
                  <c:v>9.9849999999999994E-2</c:v>
                </c:pt>
                <c:pt idx="2">
                  <c:v>0.106631</c:v>
                </c:pt>
                <c:pt idx="3">
                  <c:v>8.9661000000000005E-2</c:v>
                </c:pt>
                <c:pt idx="4">
                  <c:v>8.4000000000000005E-2</c:v>
                </c:pt>
                <c:pt idx="5">
                  <c:v>8.4772E-2</c:v>
                </c:pt>
                <c:pt idx="6">
                  <c:v>7.0643999999999998E-2</c:v>
                </c:pt>
                <c:pt idx="7">
                  <c:v>6.9353999999999999E-2</c:v>
                </c:pt>
                <c:pt idx="8">
                  <c:v>6.7784999999999998E-2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'Graph 2 lanczos'!$A$11</c:f>
              <c:strCache>
                <c:ptCount val="1"/>
                <c:pt idx="0">
                  <c:v>Quadratic Decoupled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'Graph 2 lanczos'!$B$11:$J$11</c:f>
              <c:numCache>
                <c:formatCode>General</c:formatCode>
                <c:ptCount val="9"/>
                <c:pt idx="0">
                  <c:v>0.14586199999999999</c:v>
                </c:pt>
                <c:pt idx="1">
                  <c:v>0.13966000000000001</c:v>
                </c:pt>
                <c:pt idx="2">
                  <c:v>9.8788000000000001E-2</c:v>
                </c:pt>
                <c:pt idx="3">
                  <c:v>8.7833999999999995E-2</c:v>
                </c:pt>
                <c:pt idx="4">
                  <c:v>7.5062000000000004E-2</c:v>
                </c:pt>
                <c:pt idx="5">
                  <c:v>7.3124999999999996E-2</c:v>
                </c:pt>
                <c:pt idx="6">
                  <c:v>7.0195999999999995E-2</c:v>
                </c:pt>
                <c:pt idx="7">
                  <c:v>6.7367999999999997E-2</c:v>
                </c:pt>
                <c:pt idx="8">
                  <c:v>6.5207000000000001E-2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64992"/>
        <c:axId val="118362880"/>
      </c:lineChart>
      <c:catAx>
        <c:axId val="11376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Discretization</a:t>
                </a:r>
              </a:p>
            </c:rich>
          </c:tx>
          <c:layout>
            <c:manualLayout>
              <c:xMode val="edge"/>
              <c:yMode val="edge"/>
              <c:x val="0.44757092680369176"/>
              <c:y val="0.83114534120734906"/>
            </c:manualLayout>
          </c:layout>
          <c:overlay val="0"/>
        </c:title>
        <c:majorTickMark val="none"/>
        <c:minorTickMark val="in"/>
        <c:tickLblPos val="nextTo"/>
        <c:txPr>
          <a:bodyPr rot="-1800000"/>
          <a:lstStyle/>
          <a:p>
            <a:pPr>
              <a:defRPr sz="1800"/>
            </a:pPr>
            <a:endParaRPr lang="en-US"/>
          </a:p>
        </c:txPr>
        <c:crossAx val="118362880"/>
        <c:crosses val="autoZero"/>
        <c:auto val="1"/>
        <c:lblAlgn val="ctr"/>
        <c:lblOffset val="100"/>
        <c:noMultiLvlLbl val="0"/>
      </c:catAx>
      <c:valAx>
        <c:axId val="118362880"/>
        <c:scaling>
          <c:orientation val="minMax"/>
          <c:max val="0.26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Error</a:t>
                </a:r>
              </a:p>
            </c:rich>
          </c:tx>
          <c:layout>
            <c:manualLayout>
              <c:xMode val="edge"/>
              <c:yMode val="edge"/>
              <c:x val="2.2615530636921011E-2"/>
              <c:y val="0.349580380577427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800"/>
            </a:pPr>
            <a:endParaRPr lang="en-US"/>
          </a:p>
        </c:txPr>
        <c:crossAx val="113764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5845888005878523E-2"/>
          <c:y val="0.88655314960629916"/>
          <c:w val="0.92556811766979663"/>
          <c:h val="0.11252165354330709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'Graph 2 gauss'!$A$6</c:f>
              <c:strCache>
                <c:ptCount val="1"/>
                <c:pt idx="0">
                  <c:v>Lin Coupled</c:v>
                </c:pt>
              </c:strCache>
            </c:strRef>
          </c:tx>
          <c:marker>
            <c:symbol val="none"/>
          </c:marker>
          <c:cat>
            <c:strRef>
              <c:f>'Graph 2 gauss'!$B$3:$J$3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gauss'!$B$6:$J$6</c:f>
              <c:numCache>
                <c:formatCode>General</c:formatCode>
                <c:ptCount val="9"/>
                <c:pt idx="0">
                  <c:v>4.7836999999999998E-2</c:v>
                </c:pt>
                <c:pt idx="1">
                  <c:v>3.8894999999999999E-2</c:v>
                </c:pt>
                <c:pt idx="2">
                  <c:v>3.006E-2</c:v>
                </c:pt>
                <c:pt idx="3">
                  <c:v>2.5884000000000001E-2</c:v>
                </c:pt>
                <c:pt idx="4">
                  <c:v>1.4553999999999999E-2</c:v>
                </c:pt>
                <c:pt idx="5">
                  <c:v>1.4513E-2</c:v>
                </c:pt>
                <c:pt idx="6">
                  <c:v>1.3358E-2</c:v>
                </c:pt>
                <c:pt idx="7">
                  <c:v>1.1908999999999999E-2</c:v>
                </c:pt>
                <c:pt idx="8">
                  <c:v>1.1246000000000001E-2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'Graph 2 gauss'!$A$8</c:f>
              <c:strCache>
                <c:ptCount val="1"/>
                <c:pt idx="0">
                  <c:v>CCTF</c:v>
                </c:pt>
              </c:strCache>
            </c:strRef>
          </c:tx>
          <c:marker>
            <c:symbol val="none"/>
          </c:marker>
          <c:cat>
            <c:strRef>
              <c:f>'Graph 2 gauss'!$B$3:$J$3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gauss'!$B$8:$J$8</c:f>
              <c:numCache>
                <c:formatCode>General</c:formatCode>
                <c:ptCount val="9"/>
                <c:pt idx="0">
                  <c:v>4.4666999999999998E-2</c:v>
                </c:pt>
                <c:pt idx="1">
                  <c:v>3.2611000000000001E-2</c:v>
                </c:pt>
                <c:pt idx="2">
                  <c:v>1.8814000000000001E-2</c:v>
                </c:pt>
                <c:pt idx="3">
                  <c:v>1.4418E-2</c:v>
                </c:pt>
                <c:pt idx="4">
                  <c:v>1.2225E-2</c:v>
                </c:pt>
                <c:pt idx="5">
                  <c:v>9.9299999999999996E-3</c:v>
                </c:pt>
                <c:pt idx="6">
                  <c:v>9.3130000000000001E-3</c:v>
                </c:pt>
                <c:pt idx="7">
                  <c:v>8.0149999999999996E-3</c:v>
                </c:pt>
                <c:pt idx="8">
                  <c:v>6.5570000000000003E-3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'Graph 2 gauss'!$A$9</c:f>
              <c:strCache>
                <c:ptCount val="1"/>
                <c:pt idx="0">
                  <c:v>Trilinear</c:v>
                </c:pt>
              </c:strCache>
            </c:strRef>
          </c:tx>
          <c:marker>
            <c:symbol val="none"/>
          </c:marker>
          <c:cat>
            <c:strRef>
              <c:f>'Graph 2 gauss'!$B$3:$J$3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gauss'!$B$9:$J$9</c:f>
              <c:numCache>
                <c:formatCode>General</c:formatCode>
                <c:ptCount val="9"/>
                <c:pt idx="0">
                  <c:v>7.0588999999999999E-2</c:v>
                </c:pt>
                <c:pt idx="1">
                  <c:v>7.0588999999999999E-2</c:v>
                </c:pt>
                <c:pt idx="2">
                  <c:v>7.0588999999999999E-2</c:v>
                </c:pt>
                <c:pt idx="3">
                  <c:v>7.0588999999999999E-2</c:v>
                </c:pt>
                <c:pt idx="4">
                  <c:v>7.0588999999999999E-2</c:v>
                </c:pt>
                <c:pt idx="5">
                  <c:v>7.0588999999999999E-2</c:v>
                </c:pt>
                <c:pt idx="6">
                  <c:v>7.0588999999999999E-2</c:v>
                </c:pt>
                <c:pt idx="7">
                  <c:v>7.0588999999999999E-2</c:v>
                </c:pt>
                <c:pt idx="8">
                  <c:v>7.0588999999999999E-2</c:v>
                </c:pt>
              </c:numCache>
            </c:numRef>
          </c:val>
          <c:smooth val="0"/>
        </c:ser>
        <c:ser>
          <c:idx val="6"/>
          <c:order val="3"/>
          <c:tx>
            <c:strRef>
              <c:f>'Graph 2 gauss'!$A$10</c:f>
              <c:strCache>
                <c:ptCount val="1"/>
                <c:pt idx="0">
                  <c:v>Lin Decoupled</c:v>
                </c:pt>
              </c:strCache>
            </c:strRef>
          </c:tx>
          <c:marker>
            <c:symbol val="none"/>
          </c:marker>
          <c:cat>
            <c:strRef>
              <c:f>'Graph 2 gauss'!$B$3:$J$3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2 gauss'!$B$10:$J$10</c:f>
              <c:numCache>
                <c:formatCode>General</c:formatCode>
                <c:ptCount val="9"/>
                <c:pt idx="0">
                  <c:v>4.8689000000000003E-2</c:v>
                </c:pt>
                <c:pt idx="1">
                  <c:v>4.2212E-2</c:v>
                </c:pt>
                <c:pt idx="2">
                  <c:v>3.0119E-2</c:v>
                </c:pt>
                <c:pt idx="3">
                  <c:v>2.5571E-2</c:v>
                </c:pt>
                <c:pt idx="4">
                  <c:v>1.4496E-2</c:v>
                </c:pt>
                <c:pt idx="5">
                  <c:v>1.4494E-2</c:v>
                </c:pt>
                <c:pt idx="6">
                  <c:v>1.3358E-2</c:v>
                </c:pt>
                <c:pt idx="7">
                  <c:v>1.2605999999999999E-2</c:v>
                </c:pt>
                <c:pt idx="8">
                  <c:v>1.1204E-2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500736"/>
        <c:axId val="118510720"/>
      </c:lineChart>
      <c:catAx>
        <c:axId val="118500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8510720"/>
        <c:crosses val="autoZero"/>
        <c:auto val="1"/>
        <c:lblAlgn val="ctr"/>
        <c:lblOffset val="100"/>
        <c:noMultiLvlLbl val="0"/>
      </c:catAx>
      <c:valAx>
        <c:axId val="118510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500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'Graph 1 tent'!$A$5</c:f>
              <c:strCache>
                <c:ptCount val="1"/>
                <c:pt idx="0">
                  <c:v>Linear Texel</c:v>
                </c:pt>
              </c:strCache>
            </c:strRef>
          </c:tx>
          <c:cat>
            <c:strRef>
              <c:f>'Graph 1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1 tent'!$B$5:$J$5</c:f>
              <c:numCache>
                <c:formatCode>General</c:formatCode>
                <c:ptCount val="9"/>
                <c:pt idx="0">
                  <c:v>0.28650399999999998</c:v>
                </c:pt>
                <c:pt idx="1">
                  <c:v>0.28634700000000002</c:v>
                </c:pt>
                <c:pt idx="2">
                  <c:v>0.110358</c:v>
                </c:pt>
                <c:pt idx="3">
                  <c:v>0.123416</c:v>
                </c:pt>
                <c:pt idx="4">
                  <c:v>0.109445</c:v>
                </c:pt>
                <c:pt idx="5">
                  <c:v>0.11092</c:v>
                </c:pt>
                <c:pt idx="6">
                  <c:v>0.12379900000000001</c:v>
                </c:pt>
                <c:pt idx="7">
                  <c:v>0.122873</c:v>
                </c:pt>
                <c:pt idx="8">
                  <c:v>0.109906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 1 tent'!$A$6</c:f>
              <c:strCache>
                <c:ptCount val="1"/>
                <c:pt idx="0">
                  <c:v>Quadratic Texel</c:v>
                </c:pt>
              </c:strCache>
            </c:strRef>
          </c:tx>
          <c:cat>
            <c:strRef>
              <c:f>'Graph 1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1 tent'!$B$6:$J$6</c:f>
              <c:numCache>
                <c:formatCode>General</c:formatCode>
                <c:ptCount val="9"/>
                <c:pt idx="0">
                  <c:v>0.27237800000000001</c:v>
                </c:pt>
                <c:pt idx="2">
                  <c:v>0.107862</c:v>
                </c:pt>
                <c:pt idx="3">
                  <c:v>0.11909500000000001</c:v>
                </c:pt>
                <c:pt idx="4">
                  <c:v>0.10807700000000001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'Graph 1 tent'!$A$7</c:f>
              <c:strCache>
                <c:ptCount val="1"/>
                <c:pt idx="0">
                  <c:v>Linear</c:v>
                </c:pt>
              </c:strCache>
            </c:strRef>
          </c:tx>
          <c:cat>
            <c:strRef>
              <c:f>'Graph 1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1 tent'!$B$7:$J$7</c:f>
              <c:numCache>
                <c:formatCode>General</c:formatCode>
                <c:ptCount val="9"/>
              </c:numCache>
            </c:numRef>
          </c:val>
          <c:smooth val="0"/>
        </c:ser>
        <c:ser>
          <c:idx val="3"/>
          <c:order val="3"/>
          <c:tx>
            <c:strRef>
              <c:f>'Graph 1 tent'!$A$8</c:f>
              <c:strCache>
                <c:ptCount val="1"/>
                <c:pt idx="0">
                  <c:v>Quadratic</c:v>
                </c:pt>
              </c:strCache>
            </c:strRef>
          </c:tx>
          <c:cat>
            <c:strRef>
              <c:f>'Graph 1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1 tent'!$B$8:$J$8</c:f>
              <c:numCache>
                <c:formatCode>General</c:formatCode>
                <c:ptCount val="9"/>
              </c:numCache>
            </c:numRef>
          </c:val>
          <c:smooth val="0"/>
        </c:ser>
        <c:ser>
          <c:idx val="4"/>
          <c:order val="4"/>
          <c:tx>
            <c:strRef>
              <c:f>'Graph 1 tent'!$A$9</c:f>
              <c:strCache>
                <c:ptCount val="1"/>
                <c:pt idx="0">
                  <c:v>Card-Const</c:v>
                </c:pt>
              </c:strCache>
            </c:strRef>
          </c:tx>
          <c:cat>
            <c:strRef>
              <c:f>'Graph 1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1 tent'!$B$9:$J$9</c:f>
              <c:numCache>
                <c:formatCode>General</c:formatCode>
                <c:ptCount val="9"/>
                <c:pt idx="0">
                  <c:v>0.14688799999999999</c:v>
                </c:pt>
                <c:pt idx="1">
                  <c:v>0.143488</c:v>
                </c:pt>
                <c:pt idx="2">
                  <c:v>0.103301</c:v>
                </c:pt>
                <c:pt idx="3">
                  <c:v>9.4538999999999998E-2</c:v>
                </c:pt>
                <c:pt idx="4">
                  <c:v>8.4659999999999999E-2</c:v>
                </c:pt>
                <c:pt idx="5">
                  <c:v>8.0589999999999995E-2</c:v>
                </c:pt>
                <c:pt idx="6">
                  <c:v>8.1989999999999993E-2</c:v>
                </c:pt>
                <c:pt idx="7">
                  <c:v>7.6618000000000006E-2</c:v>
                </c:pt>
                <c:pt idx="8">
                  <c:v>7.0401000000000005E-2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'Graph 1 tent'!$A$10</c:f>
              <c:strCache>
                <c:ptCount val="1"/>
                <c:pt idx="0">
                  <c:v>Bilinear</c:v>
                </c:pt>
              </c:strCache>
            </c:strRef>
          </c:tx>
          <c:cat>
            <c:strRef>
              <c:f>'Graph 1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1 tent'!$B$10:$J$10</c:f>
              <c:numCache>
                <c:formatCode>General</c:formatCode>
                <c:ptCount val="9"/>
                <c:pt idx="0">
                  <c:v>0.19290399999999999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'Graph 1 tent'!$A$11</c:f>
              <c:strCache>
                <c:ptCount val="1"/>
                <c:pt idx="0">
                  <c:v>Trilinear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'Graph 1 tent'!$B$4:$J$4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1 tent'!$B$11:$J$11</c:f>
              <c:numCache>
                <c:formatCode>General</c:formatCode>
                <c:ptCount val="9"/>
                <c:pt idx="0">
                  <c:v>0.15099099999999999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672384"/>
        <c:axId val="118678656"/>
      </c:lineChart>
      <c:catAx>
        <c:axId val="118672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678656"/>
        <c:crosses val="autoZero"/>
        <c:auto val="1"/>
        <c:lblAlgn val="ctr"/>
        <c:lblOffset val="100"/>
        <c:noMultiLvlLbl val="0"/>
      </c:catAx>
      <c:valAx>
        <c:axId val="118678656"/>
        <c:scaling>
          <c:orientation val="minMax"/>
          <c:max val="0.3000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672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'Graph 3 tent'!$A$4</c:f>
              <c:strCache>
                <c:ptCount val="1"/>
                <c:pt idx="0">
                  <c:v>Linear Texel</c:v>
                </c:pt>
              </c:strCache>
            </c:strRef>
          </c:tx>
          <c:cat>
            <c:strRef>
              <c:f>'Graph 3 tent'!$B$3:$J$3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3 tent'!$B$4:$J$4</c:f>
              <c:numCache>
                <c:formatCode>General</c:formatCode>
                <c:ptCount val="9"/>
                <c:pt idx="0">
                  <c:v>9.7519999999999996E-2</c:v>
                </c:pt>
                <c:pt idx="2">
                  <c:v>4.7335000000000002E-2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 3 tent'!$A$5</c:f>
              <c:strCache>
                <c:ptCount val="1"/>
                <c:pt idx="0">
                  <c:v>Quadratic Texel</c:v>
                </c:pt>
              </c:strCache>
            </c:strRef>
          </c:tx>
          <c:cat>
            <c:strRef>
              <c:f>'Graph 3 tent'!$B$3:$J$3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3 tent'!$B$5:$J$5</c:f>
              <c:numCache>
                <c:formatCode>General</c:formatCode>
                <c:ptCount val="9"/>
              </c:numCache>
            </c:numRef>
          </c:val>
          <c:smooth val="0"/>
        </c:ser>
        <c:ser>
          <c:idx val="2"/>
          <c:order val="2"/>
          <c:tx>
            <c:strRef>
              <c:f>'Graph 3 tent'!$A$6</c:f>
              <c:strCache>
                <c:ptCount val="1"/>
                <c:pt idx="0">
                  <c:v>Linear</c:v>
                </c:pt>
              </c:strCache>
            </c:strRef>
          </c:tx>
          <c:cat>
            <c:strRef>
              <c:f>'Graph 3 tent'!$B$3:$J$3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3 tent'!$B$6:$J$6</c:f>
              <c:numCache>
                <c:formatCode>General</c:formatCode>
                <c:ptCount val="9"/>
              </c:numCache>
            </c:numRef>
          </c:val>
          <c:smooth val="0"/>
        </c:ser>
        <c:ser>
          <c:idx val="3"/>
          <c:order val="3"/>
          <c:tx>
            <c:strRef>
              <c:f>'Graph 3 tent'!$A$7</c:f>
              <c:strCache>
                <c:ptCount val="1"/>
                <c:pt idx="0">
                  <c:v>Quadratic</c:v>
                </c:pt>
              </c:strCache>
            </c:strRef>
          </c:tx>
          <c:cat>
            <c:strRef>
              <c:f>'Graph 3 tent'!$B$3:$J$3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3 tent'!$B$7:$J$7</c:f>
              <c:numCache>
                <c:formatCode>General</c:formatCode>
                <c:ptCount val="9"/>
              </c:numCache>
            </c:numRef>
          </c:val>
          <c:smooth val="0"/>
        </c:ser>
        <c:ser>
          <c:idx val="4"/>
          <c:order val="4"/>
          <c:tx>
            <c:strRef>
              <c:f>'Graph 3 tent'!$A$8</c:f>
              <c:strCache>
                <c:ptCount val="1"/>
                <c:pt idx="0">
                  <c:v>Card-Const</c:v>
                </c:pt>
              </c:strCache>
            </c:strRef>
          </c:tx>
          <c:cat>
            <c:strRef>
              <c:f>'Graph 3 tent'!$B$3:$J$3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3 tent'!$B$8:$J$8</c:f>
              <c:numCache>
                <c:formatCode>General</c:formatCode>
                <c:ptCount val="9"/>
              </c:numCache>
            </c:numRef>
          </c:val>
          <c:smooth val="0"/>
        </c:ser>
        <c:ser>
          <c:idx val="5"/>
          <c:order val="5"/>
          <c:tx>
            <c:strRef>
              <c:f>'Graph 3 tent'!$A$9</c:f>
              <c:strCache>
                <c:ptCount val="1"/>
                <c:pt idx="0">
                  <c:v>Bilinear</c:v>
                </c:pt>
              </c:strCache>
            </c:strRef>
          </c:tx>
          <c:cat>
            <c:strRef>
              <c:f>'Graph 3 tent'!$B$3:$J$3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3 tent'!$B$9:$J$9</c:f>
              <c:numCache>
                <c:formatCode>General</c:formatCode>
                <c:ptCount val="9"/>
                <c:pt idx="0">
                  <c:v>0.19290399999999999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'Graph 3 tent'!$A$10</c:f>
              <c:strCache>
                <c:ptCount val="1"/>
                <c:pt idx="0">
                  <c:v>Trilinear</c:v>
                </c:pt>
              </c:strCache>
            </c:strRef>
          </c:tx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'Graph 3 tent'!$B$3:$J$3</c:f>
              <c:strCache>
                <c:ptCount val="9"/>
                <c:pt idx="0">
                  <c:v>2x2x1</c:v>
                </c:pt>
                <c:pt idx="1">
                  <c:v>2x2x2</c:v>
                </c:pt>
                <c:pt idx="2">
                  <c:v>4x4x1</c:v>
                </c:pt>
                <c:pt idx="3">
                  <c:v>6x6x1</c:v>
                </c:pt>
                <c:pt idx="4">
                  <c:v>4x4x2</c:v>
                </c:pt>
                <c:pt idx="5">
                  <c:v>4x4x3</c:v>
                </c:pt>
                <c:pt idx="6">
                  <c:v>6x6x2</c:v>
                </c:pt>
                <c:pt idx="7">
                  <c:v>6x6x3</c:v>
                </c:pt>
                <c:pt idx="8">
                  <c:v>8x8x4</c:v>
                </c:pt>
              </c:strCache>
            </c:strRef>
          </c:cat>
          <c:val>
            <c:numRef>
              <c:f>'Graph 3 tent'!$B$10:$J$10</c:f>
              <c:numCache>
                <c:formatCode>General</c:formatCode>
                <c:ptCount val="9"/>
                <c:pt idx="0">
                  <c:v>0.15099099999999999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74848"/>
        <c:axId val="118176768"/>
      </c:lineChart>
      <c:catAx>
        <c:axId val="118174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176768"/>
        <c:crosses val="autoZero"/>
        <c:auto val="1"/>
        <c:lblAlgn val="ctr"/>
        <c:lblOffset val="100"/>
        <c:noMultiLvlLbl val="0"/>
      </c:catAx>
      <c:valAx>
        <c:axId val="118176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174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149225</xdr:colOff>
      <xdr:row>14</xdr:row>
      <xdr:rowOff>41273</xdr:rowOff>
    </xdr:from>
    <xdr:to>
      <xdr:col>15</xdr:col>
      <xdr:colOff>47625</xdr:colOff>
      <xdr:row>42</xdr:row>
      <xdr:rowOff>31750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54472</xdr:colOff>
      <xdr:row>11</xdr:row>
      <xdr:rowOff>55110</xdr:rowOff>
    </xdr:from>
    <xdr:to>
      <xdr:col>20</xdr:col>
      <xdr:colOff>510018</xdr:colOff>
      <xdr:row>43</xdr:row>
      <xdr:rowOff>55110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91107</xdr:colOff>
      <xdr:row>11</xdr:row>
      <xdr:rowOff>168965</xdr:rowOff>
    </xdr:from>
    <xdr:to>
      <xdr:col>20</xdr:col>
      <xdr:colOff>215347</xdr:colOff>
      <xdr:row>36</xdr:row>
      <xdr:rowOff>91109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319087</xdr:colOff>
      <xdr:row>11</xdr:row>
      <xdr:rowOff>123825</xdr:rowOff>
    </xdr:from>
    <xdr:to>
      <xdr:col>14</xdr:col>
      <xdr:colOff>276225</xdr:colOff>
      <xdr:row>38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10</xdr:row>
      <xdr:rowOff>80962</xdr:rowOff>
    </xdr:from>
    <xdr:to>
      <xdr:col>15</xdr:col>
      <xdr:colOff>95250</xdr:colOff>
      <xdr:row>40</xdr:row>
      <xdr:rowOff>85726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11"/>
  <sheetViews>
    <sheetView topLeftCell="A7" zoomScale="120" zoomScaleNormal="120" workbookViewId="0">
      <selection activeCell="P14" sqref="P14"/>
    </sheetView>
  </sheetViews>
  <sheetFormatPr defaultRowHeight="15" x14ac:dyDescent="0.25"/>
  <cols>
    <col min="1" max="1" width="27.42578125" bestFit="1" customWidth="1"/>
  </cols>
  <sheetData>
    <row r="2" spans="1:30" x14ac:dyDescent="0.25">
      <c r="B2" s="2" t="s">
        <v>14</v>
      </c>
      <c r="V2" s="2"/>
    </row>
    <row r="3" spans="1:30" x14ac:dyDescent="0.25">
      <c r="A3" t="s">
        <v>15</v>
      </c>
      <c r="B3" s="5">
        <v>1</v>
      </c>
      <c r="C3">
        <v>2</v>
      </c>
      <c r="D3">
        <v>3</v>
      </c>
      <c r="E3">
        <v>6</v>
      </c>
      <c r="F3">
        <v>6</v>
      </c>
      <c r="G3">
        <v>9</v>
      </c>
      <c r="H3">
        <v>12</v>
      </c>
      <c r="I3">
        <v>18</v>
      </c>
      <c r="J3">
        <v>40</v>
      </c>
      <c r="N3">
        <v>4</v>
      </c>
      <c r="O3">
        <v>9</v>
      </c>
      <c r="V3" s="5"/>
    </row>
    <row r="4" spans="1:30" x14ac:dyDescent="0.25">
      <c r="B4" t="s">
        <v>0</v>
      </c>
      <c r="C4" t="s">
        <v>8</v>
      </c>
      <c r="D4" t="s">
        <v>9</v>
      </c>
      <c r="E4" t="s">
        <v>12</v>
      </c>
      <c r="F4" t="s">
        <v>1</v>
      </c>
      <c r="G4" t="s">
        <v>10</v>
      </c>
      <c r="H4" t="s">
        <v>11</v>
      </c>
      <c r="I4" t="s">
        <v>2</v>
      </c>
      <c r="J4" t="s">
        <v>3</v>
      </c>
      <c r="N4" t="s">
        <v>16</v>
      </c>
      <c r="O4" t="s">
        <v>17</v>
      </c>
    </row>
    <row r="5" spans="1:30" x14ac:dyDescent="0.25">
      <c r="A5" t="s">
        <v>50</v>
      </c>
      <c r="B5">
        <v>0.13535700000000001</v>
      </c>
      <c r="C5">
        <v>0.13355400000000001</v>
      </c>
      <c r="D5">
        <v>6.1513999999999999E-2</v>
      </c>
      <c r="E5" s="3">
        <v>5.8793999999999999E-2</v>
      </c>
      <c r="F5">
        <v>4.7685999999999999E-2</v>
      </c>
      <c r="G5">
        <v>4.7363000000000002E-2</v>
      </c>
      <c r="H5">
        <v>3.9116999999999999E-2</v>
      </c>
      <c r="I5">
        <v>3.6511000000000002E-2</v>
      </c>
      <c r="J5">
        <v>3.4415000000000001E-2</v>
      </c>
      <c r="N5">
        <v>5.4680000000000006E-2</v>
      </c>
      <c r="O5">
        <v>4.0760000000000005E-2</v>
      </c>
      <c r="Y5" s="3"/>
    </row>
    <row r="6" spans="1:30" x14ac:dyDescent="0.25">
      <c r="A6" t="s">
        <v>51</v>
      </c>
      <c r="B6" s="4">
        <v>9.7895999999999997E-2</v>
      </c>
      <c r="C6" s="3">
        <v>0.11107</v>
      </c>
      <c r="D6" s="3">
        <v>5.6561E-2</v>
      </c>
      <c r="E6" s="3">
        <v>3.9708E-2</v>
      </c>
      <c r="F6">
        <v>3.9432000000000002E-2</v>
      </c>
      <c r="G6" s="3">
        <v>3.9708E-2</v>
      </c>
      <c r="H6" s="3">
        <v>3.7087000000000002E-2</v>
      </c>
      <c r="I6">
        <v>3.5357E-2</v>
      </c>
      <c r="N6" s="3">
        <v>4.5659999999999999E-2</v>
      </c>
      <c r="O6" s="3">
        <v>3.8844000000000004E-2</v>
      </c>
      <c r="V6" s="4"/>
      <c r="W6" s="3"/>
      <c r="X6" s="3"/>
      <c r="Y6" s="3"/>
      <c r="AA6" s="3"/>
      <c r="AB6" s="3"/>
    </row>
    <row r="7" spans="1:30" x14ac:dyDescent="0.25">
      <c r="A7" t="s">
        <v>52</v>
      </c>
      <c r="B7" s="3">
        <v>0.100492</v>
      </c>
      <c r="C7" s="4">
        <v>6.4690999999999999E-2</v>
      </c>
      <c r="D7" s="4">
        <v>6.0985999999999999E-2</v>
      </c>
      <c r="E7" s="4">
        <v>5.1414000000000001E-2</v>
      </c>
      <c r="F7" s="4">
        <v>4.1245999999999998E-2</v>
      </c>
      <c r="G7" s="4">
        <v>4.0757000000000002E-2</v>
      </c>
      <c r="H7" s="4">
        <v>3.6644000000000003E-2</v>
      </c>
      <c r="I7" s="3">
        <v>3.4443000000000001E-2</v>
      </c>
      <c r="J7" s="3">
        <v>3.3973000000000003E-2</v>
      </c>
      <c r="N7" s="4">
        <v>4.7932000000000002E-2</v>
      </c>
      <c r="O7" s="4">
        <v>3.8336000000000002E-2</v>
      </c>
      <c r="V7" s="3"/>
      <c r="W7" s="4"/>
      <c r="X7" s="4"/>
      <c r="Y7" s="4"/>
      <c r="Z7" s="4"/>
      <c r="AA7" s="4"/>
      <c r="AB7" s="4"/>
      <c r="AC7" s="3"/>
      <c r="AD7" s="3"/>
    </row>
    <row r="8" spans="1:30" x14ac:dyDescent="0.25">
      <c r="A8" t="s">
        <v>53</v>
      </c>
      <c r="B8" s="3">
        <v>9.3881000000000006E-2</v>
      </c>
      <c r="C8" s="3">
        <v>5.1865000000000001E-2</v>
      </c>
      <c r="D8" s="3">
        <v>5.6045999999999999E-2</v>
      </c>
      <c r="E8" s="3">
        <v>4.5782999999999997E-2</v>
      </c>
      <c r="F8" s="4">
        <v>3.9385000000000003E-2</v>
      </c>
      <c r="G8" s="3">
        <v>3.916E-2</v>
      </c>
      <c r="H8" s="4">
        <v>3.5513000000000003E-2</v>
      </c>
      <c r="I8" s="3">
        <v>3.3577000000000003E-2</v>
      </c>
      <c r="J8" s="3">
        <v>3.3686000000000001E-2</v>
      </c>
      <c r="N8" s="3"/>
      <c r="O8" s="3"/>
      <c r="V8" s="3"/>
      <c r="W8" s="3"/>
      <c r="X8" s="3"/>
      <c r="Y8" s="3"/>
      <c r="Z8" s="4"/>
      <c r="AA8" s="3"/>
      <c r="AB8" s="4"/>
      <c r="AC8" s="3"/>
      <c r="AD8" s="3"/>
    </row>
    <row r="9" spans="1:30" x14ac:dyDescent="0.25">
      <c r="A9" t="s">
        <v>30</v>
      </c>
      <c r="B9">
        <v>9.9002999999999994E-2</v>
      </c>
      <c r="C9">
        <v>8.1414E-2</v>
      </c>
      <c r="D9">
        <v>4.8689000000000003E-2</v>
      </c>
      <c r="E9">
        <v>4.2314999999999998E-2</v>
      </c>
      <c r="F9">
        <v>3.5680000000000003E-2</v>
      </c>
      <c r="G9">
        <v>3.3221000000000001E-2</v>
      </c>
      <c r="H9" s="3">
        <v>2.9826999999999999E-2</v>
      </c>
      <c r="I9">
        <v>2.6946000000000001E-2</v>
      </c>
      <c r="J9" s="3">
        <v>2.4121E-2</v>
      </c>
      <c r="N9">
        <v>4.1971999999999995E-2</v>
      </c>
      <c r="O9">
        <v>3.0851999999999997E-2</v>
      </c>
      <c r="AB9" s="3"/>
      <c r="AD9" s="3"/>
    </row>
    <row r="10" spans="1:30" x14ac:dyDescent="0.25">
      <c r="A10" t="s">
        <v>6</v>
      </c>
      <c r="B10">
        <v>0.15099099999999999</v>
      </c>
      <c r="C10">
        <v>0.15099099999999999</v>
      </c>
      <c r="D10">
        <v>0.15099099999999999</v>
      </c>
      <c r="E10">
        <v>0.15099099999999999</v>
      </c>
      <c r="F10">
        <v>0.15099099999999999</v>
      </c>
      <c r="G10">
        <v>0.15099099999999999</v>
      </c>
      <c r="H10">
        <v>0.15099099999999999</v>
      </c>
      <c r="I10">
        <v>0.15099099999999999</v>
      </c>
      <c r="J10">
        <v>0.15099099999999999</v>
      </c>
    </row>
    <row r="11" spans="1:30" x14ac:dyDescent="0.25">
      <c r="A11" t="s">
        <v>54</v>
      </c>
      <c r="B11">
        <v>0.102732</v>
      </c>
      <c r="C11">
        <v>9.5597000000000001E-2</v>
      </c>
      <c r="D11">
        <v>6.0985999999999999E-2</v>
      </c>
      <c r="E11">
        <v>5.4863000000000002E-2</v>
      </c>
      <c r="F11">
        <v>4.0697999999999998E-2</v>
      </c>
      <c r="G11">
        <v>4.0330999999999999E-2</v>
      </c>
      <c r="H11">
        <v>3.7567000000000003E-2</v>
      </c>
      <c r="I11">
        <v>3.5503E-2</v>
      </c>
      <c r="J11">
        <v>3.3649999999999999E-2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topLeftCell="B12" zoomScale="130" zoomScaleNormal="130" workbookViewId="0">
      <selection activeCell="D37" sqref="D37"/>
    </sheetView>
  </sheetViews>
  <sheetFormatPr defaultRowHeight="15" x14ac:dyDescent="0.25"/>
  <cols>
    <col min="1" max="1" width="27.42578125" bestFit="1" customWidth="1"/>
  </cols>
  <sheetData>
    <row r="1" spans="1:10" x14ac:dyDescent="0.25">
      <c r="B1" s="2" t="s">
        <v>24</v>
      </c>
    </row>
    <row r="2" spans="1:10" x14ac:dyDescent="0.25">
      <c r="A2" t="s">
        <v>15</v>
      </c>
      <c r="B2" s="5">
        <v>1</v>
      </c>
      <c r="C2">
        <v>2</v>
      </c>
      <c r="D2">
        <v>3</v>
      </c>
      <c r="E2">
        <v>6</v>
      </c>
      <c r="F2">
        <v>6</v>
      </c>
      <c r="G2">
        <v>9</v>
      </c>
      <c r="H2">
        <v>12</v>
      </c>
      <c r="I2">
        <v>18</v>
      </c>
      <c r="J2">
        <v>40</v>
      </c>
    </row>
    <row r="3" spans="1:10" x14ac:dyDescent="0.25">
      <c r="B3" t="s">
        <v>0</v>
      </c>
      <c r="C3" t="s">
        <v>8</v>
      </c>
      <c r="D3" t="s">
        <v>9</v>
      </c>
      <c r="E3" t="s">
        <v>12</v>
      </c>
      <c r="F3" t="s">
        <v>1</v>
      </c>
      <c r="G3" t="s">
        <v>10</v>
      </c>
      <c r="H3" t="s">
        <v>11</v>
      </c>
      <c r="I3" t="s">
        <v>2</v>
      </c>
      <c r="J3" t="s">
        <v>3</v>
      </c>
    </row>
    <row r="4" spans="1:10" x14ac:dyDescent="0.25">
      <c r="A4" t="s">
        <v>50</v>
      </c>
      <c r="B4">
        <v>0.32336500000000001</v>
      </c>
      <c r="C4">
        <v>0.24197299999999999</v>
      </c>
      <c r="D4">
        <v>0.116364</v>
      </c>
      <c r="E4">
        <v>0.120519</v>
      </c>
      <c r="F4">
        <v>8.6372000000000004E-2</v>
      </c>
      <c r="G4" s="3">
        <v>0.106283</v>
      </c>
      <c r="H4" s="3">
        <v>9.2661999999999994E-2</v>
      </c>
    </row>
    <row r="5" spans="1:10" x14ac:dyDescent="0.25">
      <c r="A5" t="s">
        <v>51</v>
      </c>
      <c r="B5" s="4">
        <v>0.21554799999999999</v>
      </c>
      <c r="C5" s="3">
        <v>0.208924</v>
      </c>
      <c r="D5" s="3">
        <v>9.9586999999999995E-2</v>
      </c>
      <c r="E5" s="3">
        <v>9.6262E-2</v>
      </c>
      <c r="F5" s="3">
        <v>7.8109999999999999E-2</v>
      </c>
      <c r="G5" s="3"/>
      <c r="H5" s="3">
        <v>7.9118999999999995E-2</v>
      </c>
    </row>
    <row r="6" spans="1:10" x14ac:dyDescent="0.25">
      <c r="A6" t="s">
        <v>47</v>
      </c>
      <c r="B6" s="3">
        <v>0.19764699999999999</v>
      </c>
      <c r="C6" s="4">
        <v>0.12507499999999999</v>
      </c>
      <c r="D6" s="4">
        <v>0.111276</v>
      </c>
      <c r="E6" s="4">
        <v>9.9808999999999995E-2</v>
      </c>
      <c r="F6" s="4">
        <v>8.7563000000000002E-2</v>
      </c>
      <c r="G6" s="4">
        <v>8.7706999999999993E-2</v>
      </c>
      <c r="H6" s="4">
        <v>7.3632000000000003E-2</v>
      </c>
      <c r="I6" s="3">
        <v>7.0485000000000006E-2</v>
      </c>
      <c r="J6" s="3">
        <v>6.8140999999999993E-2</v>
      </c>
    </row>
    <row r="7" spans="1:10" x14ac:dyDescent="0.25">
      <c r="A7" t="s">
        <v>48</v>
      </c>
      <c r="B7" s="3">
        <v>0.16592299999999999</v>
      </c>
      <c r="C7" s="3">
        <v>9.9849999999999994E-2</v>
      </c>
      <c r="D7" s="3">
        <v>0.106631</v>
      </c>
      <c r="E7" s="3">
        <v>8.9661000000000005E-2</v>
      </c>
      <c r="F7" s="4">
        <v>8.4000000000000005E-2</v>
      </c>
      <c r="G7" s="3">
        <v>8.4772E-2</v>
      </c>
      <c r="H7" s="4">
        <v>7.0643999999999998E-2</v>
      </c>
      <c r="I7" s="3">
        <v>6.9353999999999999E-2</v>
      </c>
      <c r="J7" s="3">
        <v>6.7784999999999998E-2</v>
      </c>
    </row>
    <row r="8" spans="1:10" x14ac:dyDescent="0.25">
      <c r="A8" t="s">
        <v>30</v>
      </c>
      <c r="B8">
        <v>0.16098999999999999</v>
      </c>
      <c r="C8">
        <v>0.13428200000000001</v>
      </c>
      <c r="D8">
        <v>9.0154999999999999E-2</v>
      </c>
      <c r="E8" s="3">
        <v>7.7706999999999998E-2</v>
      </c>
      <c r="F8">
        <v>6.4508999999999997E-2</v>
      </c>
      <c r="G8">
        <v>6.0907999999999997E-2</v>
      </c>
      <c r="H8" s="3">
        <v>5.7456E-2</v>
      </c>
      <c r="I8">
        <v>5.1418999999999999E-2</v>
      </c>
      <c r="J8" s="3">
        <v>4.6594999999999998E-2</v>
      </c>
    </row>
    <row r="9" spans="1:10" x14ac:dyDescent="0.25">
      <c r="A9" t="s">
        <v>6</v>
      </c>
      <c r="B9">
        <v>0.25583600000000001</v>
      </c>
      <c r="C9">
        <v>0.25583600000000001</v>
      </c>
      <c r="D9">
        <v>0.25583600000000001</v>
      </c>
      <c r="E9">
        <v>0.25583600000000001</v>
      </c>
      <c r="F9">
        <v>0.25583600000000001</v>
      </c>
      <c r="G9">
        <v>0.25583600000000001</v>
      </c>
      <c r="H9">
        <v>0.25583600000000001</v>
      </c>
      <c r="I9">
        <v>0.25583600000000001</v>
      </c>
      <c r="J9">
        <v>0.25583600000000001</v>
      </c>
    </row>
    <row r="10" spans="1:10" x14ac:dyDescent="0.25">
      <c r="A10" t="s">
        <v>49</v>
      </c>
      <c r="B10">
        <v>0.15956400000000001</v>
      </c>
      <c r="C10">
        <v>0.14699000000000001</v>
      </c>
      <c r="D10">
        <v>0.107603</v>
      </c>
      <c r="E10">
        <v>9.1619000000000006E-2</v>
      </c>
      <c r="F10">
        <v>7.8699000000000005E-2</v>
      </c>
      <c r="G10">
        <v>7.5356000000000006E-2</v>
      </c>
      <c r="H10">
        <v>7.1697999999999998E-2</v>
      </c>
      <c r="I10">
        <v>6.8425E-2</v>
      </c>
      <c r="J10">
        <v>6.5529000000000004E-2</v>
      </c>
    </row>
    <row r="11" spans="1:10" x14ac:dyDescent="0.25">
      <c r="A11" t="s">
        <v>56</v>
      </c>
      <c r="B11">
        <v>0.14586199999999999</v>
      </c>
      <c r="C11">
        <v>0.13966000000000001</v>
      </c>
      <c r="D11">
        <v>9.8788000000000001E-2</v>
      </c>
      <c r="E11">
        <v>8.7833999999999995E-2</v>
      </c>
      <c r="F11">
        <v>7.5062000000000004E-2</v>
      </c>
      <c r="G11" s="3">
        <v>7.3124999999999996E-2</v>
      </c>
      <c r="H11">
        <v>7.0195999999999995E-2</v>
      </c>
      <c r="I11">
        <v>6.7367999999999997E-2</v>
      </c>
      <c r="J11">
        <v>6.5207000000000001E-2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115" zoomScaleNormal="115" workbookViewId="0">
      <selection activeCell="D18" sqref="D18"/>
    </sheetView>
  </sheetViews>
  <sheetFormatPr defaultRowHeight="15" x14ac:dyDescent="0.25"/>
  <cols>
    <col min="1" max="1" width="27.42578125" bestFit="1" customWidth="1"/>
  </cols>
  <sheetData>
    <row r="1" spans="1:11" x14ac:dyDescent="0.25">
      <c r="B1" s="2" t="s">
        <v>55</v>
      </c>
    </row>
    <row r="2" spans="1:11" x14ac:dyDescent="0.25">
      <c r="A2" t="s">
        <v>15</v>
      </c>
      <c r="B2" s="5">
        <v>1</v>
      </c>
      <c r="C2">
        <v>2</v>
      </c>
      <c r="D2">
        <v>3</v>
      </c>
      <c r="E2">
        <v>6</v>
      </c>
      <c r="F2">
        <v>6</v>
      </c>
      <c r="G2">
        <v>9</v>
      </c>
      <c r="H2">
        <v>12</v>
      </c>
      <c r="I2">
        <v>18</v>
      </c>
      <c r="J2">
        <v>40</v>
      </c>
    </row>
    <row r="3" spans="1:11" x14ac:dyDescent="0.25">
      <c r="B3" t="s">
        <v>0</v>
      </c>
      <c r="C3" t="s">
        <v>8</v>
      </c>
      <c r="D3" t="s">
        <v>9</v>
      </c>
      <c r="E3" t="s">
        <v>12</v>
      </c>
      <c r="F3" t="s">
        <v>1</v>
      </c>
      <c r="G3" t="s">
        <v>10</v>
      </c>
      <c r="H3" t="s">
        <v>11</v>
      </c>
      <c r="I3" t="s">
        <v>2</v>
      </c>
      <c r="J3" t="s">
        <v>3</v>
      </c>
    </row>
    <row r="4" spans="1:11" x14ac:dyDescent="0.25">
      <c r="A4" t="s">
        <v>50</v>
      </c>
      <c r="B4" s="4"/>
      <c r="C4" s="4"/>
      <c r="D4" s="4"/>
      <c r="E4" s="4"/>
      <c r="F4" s="4">
        <v>1.6042000000000001E-2</v>
      </c>
      <c r="G4" s="4"/>
      <c r="H4" s="4"/>
      <c r="I4" s="4"/>
      <c r="J4" s="4"/>
      <c r="K4" s="4"/>
    </row>
    <row r="5" spans="1:11" x14ac:dyDescent="0.25">
      <c r="A5" t="s">
        <v>51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5">
      <c r="A6" t="s">
        <v>52</v>
      </c>
      <c r="B6" s="4">
        <v>4.7836999999999998E-2</v>
      </c>
      <c r="C6" s="4">
        <v>3.8894999999999999E-2</v>
      </c>
      <c r="D6" s="4">
        <v>3.006E-2</v>
      </c>
      <c r="E6" s="4">
        <v>2.5884000000000001E-2</v>
      </c>
      <c r="F6" s="4">
        <v>1.4553999999999999E-2</v>
      </c>
      <c r="G6" s="4">
        <v>1.4513E-2</v>
      </c>
      <c r="H6" s="4">
        <v>1.3358E-2</v>
      </c>
      <c r="I6" s="4">
        <v>1.1908999999999999E-2</v>
      </c>
      <c r="J6" s="4">
        <v>1.1246000000000001E-2</v>
      </c>
      <c r="K6" s="4"/>
    </row>
    <row r="7" spans="1:11" x14ac:dyDescent="0.25">
      <c r="A7" t="s">
        <v>53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5">
      <c r="A8" t="s">
        <v>30</v>
      </c>
      <c r="B8">
        <v>4.4666999999999998E-2</v>
      </c>
      <c r="C8">
        <v>3.2611000000000001E-2</v>
      </c>
      <c r="D8">
        <v>1.8814000000000001E-2</v>
      </c>
      <c r="E8" s="3">
        <v>1.4418E-2</v>
      </c>
      <c r="F8">
        <v>1.2225E-2</v>
      </c>
      <c r="G8">
        <v>9.9299999999999996E-3</v>
      </c>
      <c r="H8" s="3">
        <v>9.3130000000000001E-3</v>
      </c>
      <c r="I8">
        <v>8.0149999999999996E-3</v>
      </c>
      <c r="J8" s="3">
        <v>6.5570000000000003E-3</v>
      </c>
    </row>
    <row r="9" spans="1:11" x14ac:dyDescent="0.25">
      <c r="A9" t="s">
        <v>6</v>
      </c>
      <c r="B9">
        <v>7.0588999999999999E-2</v>
      </c>
      <c r="C9">
        <v>7.0588999999999999E-2</v>
      </c>
      <c r="D9">
        <v>7.0588999999999999E-2</v>
      </c>
      <c r="E9">
        <v>7.0588999999999999E-2</v>
      </c>
      <c r="F9">
        <v>7.0588999999999999E-2</v>
      </c>
      <c r="G9">
        <v>7.0588999999999999E-2</v>
      </c>
      <c r="H9">
        <v>7.0588999999999999E-2</v>
      </c>
      <c r="I9">
        <v>7.0588999999999999E-2</v>
      </c>
      <c r="J9">
        <v>7.0588999999999999E-2</v>
      </c>
    </row>
    <row r="10" spans="1:11" x14ac:dyDescent="0.25">
      <c r="A10" t="s">
        <v>54</v>
      </c>
      <c r="B10">
        <v>4.8689000000000003E-2</v>
      </c>
      <c r="C10">
        <v>4.2212E-2</v>
      </c>
      <c r="D10">
        <v>3.0119E-2</v>
      </c>
      <c r="E10">
        <v>2.5571E-2</v>
      </c>
      <c r="F10">
        <v>1.4496E-2</v>
      </c>
      <c r="G10">
        <v>1.4494E-2</v>
      </c>
      <c r="H10">
        <v>1.3358E-2</v>
      </c>
      <c r="I10">
        <v>1.2605999999999999E-2</v>
      </c>
      <c r="J10">
        <v>1.1204E-2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13" workbookViewId="0">
      <selection activeCell="O13" sqref="O13"/>
    </sheetView>
  </sheetViews>
  <sheetFormatPr defaultRowHeight="15" x14ac:dyDescent="0.25"/>
  <cols>
    <col min="1" max="1" width="9.7109375" bestFit="1" customWidth="1"/>
    <col min="2" max="2" width="13.7109375" bestFit="1" customWidth="1"/>
    <col min="9" max="9" width="13.7109375" bestFit="1" customWidth="1"/>
  </cols>
  <sheetData>
    <row r="1" spans="1:14" x14ac:dyDescent="0.25">
      <c r="A1" s="2" t="s">
        <v>31</v>
      </c>
      <c r="B1" s="2" t="s">
        <v>43</v>
      </c>
      <c r="C1">
        <v>100</v>
      </c>
      <c r="D1">
        <v>100</v>
      </c>
      <c r="E1">
        <v>100</v>
      </c>
      <c r="F1">
        <v>100</v>
      </c>
      <c r="G1">
        <v>100</v>
      </c>
      <c r="I1" s="2" t="s">
        <v>43</v>
      </c>
      <c r="J1">
        <v>25</v>
      </c>
      <c r="K1">
        <v>100</v>
      </c>
      <c r="L1">
        <v>400</v>
      </c>
      <c r="M1">
        <v>1600</v>
      </c>
      <c r="N1">
        <v>6400</v>
      </c>
    </row>
    <row r="2" spans="1:14" x14ac:dyDescent="0.25">
      <c r="C2" s="2" t="s">
        <v>42</v>
      </c>
      <c r="D2" s="2" t="s">
        <v>37</v>
      </c>
      <c r="E2" s="2" t="s">
        <v>39</v>
      </c>
      <c r="F2" s="2" t="s">
        <v>38</v>
      </c>
      <c r="G2" s="2" t="s">
        <v>41</v>
      </c>
      <c r="J2" s="2" t="s">
        <v>42</v>
      </c>
      <c r="K2" s="2" t="s">
        <v>37</v>
      </c>
      <c r="L2" s="2" t="s">
        <v>39</v>
      </c>
      <c r="M2" s="2" t="s">
        <v>38</v>
      </c>
      <c r="N2" s="2" t="s">
        <v>41</v>
      </c>
    </row>
    <row r="3" spans="1:14" x14ac:dyDescent="0.25">
      <c r="B3" s="2" t="s">
        <v>32</v>
      </c>
      <c r="C3">
        <v>91</v>
      </c>
      <c r="D3">
        <v>422</v>
      </c>
      <c r="E3">
        <v>1980</v>
      </c>
      <c r="F3">
        <v>7060</v>
      </c>
      <c r="G3">
        <v>12000</v>
      </c>
      <c r="I3" s="2" t="s">
        <v>32</v>
      </c>
      <c r="J3">
        <v>362</v>
      </c>
      <c r="K3">
        <v>422</v>
      </c>
      <c r="L3">
        <v>524</v>
      </c>
      <c r="M3">
        <v>588</v>
      </c>
      <c r="N3">
        <v>645</v>
      </c>
    </row>
    <row r="4" spans="1:14" x14ac:dyDescent="0.25">
      <c r="B4" s="2" t="s">
        <v>33</v>
      </c>
      <c r="C4">
        <v>70.5</v>
      </c>
      <c r="D4">
        <v>295</v>
      </c>
      <c r="E4">
        <v>1275</v>
      </c>
      <c r="F4">
        <v>4650</v>
      </c>
      <c r="G4">
        <v>12000</v>
      </c>
      <c r="I4" s="2" t="s">
        <v>33</v>
      </c>
      <c r="J4">
        <v>275</v>
      </c>
      <c r="K4">
        <v>295</v>
      </c>
      <c r="L4">
        <v>334</v>
      </c>
      <c r="M4">
        <v>350</v>
      </c>
      <c r="N4">
        <v>399</v>
      </c>
    </row>
    <row r="5" spans="1:14" x14ac:dyDescent="0.25">
      <c r="B5" s="2" t="s">
        <v>34</v>
      </c>
      <c r="C5">
        <v>47.8</v>
      </c>
      <c r="D5">
        <v>194</v>
      </c>
      <c r="E5">
        <v>788</v>
      </c>
      <c r="F5">
        <v>3020</v>
      </c>
      <c r="G5">
        <v>9000</v>
      </c>
      <c r="I5" s="2" t="s">
        <v>34</v>
      </c>
      <c r="J5">
        <v>188</v>
      </c>
      <c r="K5">
        <v>194</v>
      </c>
      <c r="L5">
        <v>205</v>
      </c>
      <c r="M5">
        <v>209</v>
      </c>
      <c r="N5">
        <v>214</v>
      </c>
    </row>
    <row r="6" spans="1:14" x14ac:dyDescent="0.25">
      <c r="B6" s="2" t="s">
        <v>30</v>
      </c>
      <c r="C6">
        <v>14.6</v>
      </c>
      <c r="D6">
        <v>54</v>
      </c>
      <c r="E6">
        <v>208</v>
      </c>
      <c r="F6">
        <v>748</v>
      </c>
      <c r="G6">
        <v>2410</v>
      </c>
      <c r="I6" s="2" t="s">
        <v>30</v>
      </c>
      <c r="J6">
        <v>58.2</v>
      </c>
      <c r="K6">
        <v>54</v>
      </c>
      <c r="L6">
        <v>52.8</v>
      </c>
      <c r="M6">
        <v>49</v>
      </c>
      <c r="N6">
        <v>42</v>
      </c>
    </row>
    <row r="7" spans="1:14" x14ac:dyDescent="0.25">
      <c r="B7" s="2" t="s">
        <v>36</v>
      </c>
      <c r="C7">
        <v>26.9</v>
      </c>
      <c r="D7">
        <v>103</v>
      </c>
      <c r="E7">
        <v>397</v>
      </c>
      <c r="F7">
        <v>1377</v>
      </c>
      <c r="G7">
        <v>4270</v>
      </c>
      <c r="I7" s="2" t="s">
        <v>36</v>
      </c>
      <c r="J7">
        <v>104</v>
      </c>
      <c r="K7">
        <v>103</v>
      </c>
      <c r="L7">
        <v>101.5</v>
      </c>
      <c r="M7">
        <v>93.2</v>
      </c>
      <c r="N7">
        <v>81.7</v>
      </c>
    </row>
    <row r="8" spans="1:14" x14ac:dyDescent="0.25">
      <c r="B8" s="2" t="s">
        <v>40</v>
      </c>
      <c r="C8">
        <v>25.9</v>
      </c>
      <c r="D8">
        <v>98</v>
      </c>
      <c r="E8">
        <v>404</v>
      </c>
      <c r="F8">
        <v>1526</v>
      </c>
      <c r="G8">
        <v>5020</v>
      </c>
      <c r="I8" s="2" t="s">
        <v>40</v>
      </c>
      <c r="J8">
        <v>102</v>
      </c>
      <c r="K8">
        <v>98</v>
      </c>
      <c r="L8">
        <v>103.4</v>
      </c>
      <c r="M8">
        <v>104.1</v>
      </c>
      <c r="N8">
        <v>98.8</v>
      </c>
    </row>
    <row r="9" spans="1:14" x14ac:dyDescent="0.25">
      <c r="B9" s="2" t="s">
        <v>35</v>
      </c>
      <c r="C9">
        <v>28.3</v>
      </c>
      <c r="D9">
        <v>112</v>
      </c>
      <c r="E9">
        <v>404</v>
      </c>
      <c r="F9">
        <v>1375</v>
      </c>
      <c r="G9">
        <v>4270</v>
      </c>
      <c r="I9" s="2" t="s">
        <v>35</v>
      </c>
      <c r="J9">
        <v>113</v>
      </c>
      <c r="K9">
        <v>112</v>
      </c>
      <c r="L9">
        <v>103.5</v>
      </c>
      <c r="M9">
        <v>93.4</v>
      </c>
      <c r="N9">
        <v>81.7</v>
      </c>
    </row>
    <row r="10" spans="1:14" x14ac:dyDescent="0.25">
      <c r="B10" s="2" t="s">
        <v>44</v>
      </c>
      <c r="C10">
        <v>35.700000000000003</v>
      </c>
      <c r="D10">
        <v>133</v>
      </c>
      <c r="E10">
        <v>588</v>
      </c>
      <c r="F10">
        <v>2435</v>
      </c>
      <c r="G10">
        <v>8220</v>
      </c>
      <c r="I10" s="2" t="s">
        <v>44</v>
      </c>
      <c r="J10">
        <v>138.5</v>
      </c>
      <c r="K10">
        <v>133</v>
      </c>
      <c r="L10">
        <v>150.9</v>
      </c>
      <c r="M10">
        <v>170</v>
      </c>
      <c r="N10">
        <v>191</v>
      </c>
    </row>
    <row r="12" spans="1:14" x14ac:dyDescent="0.25">
      <c r="A12" s="2" t="s">
        <v>45</v>
      </c>
      <c r="C12" s="2" t="s">
        <v>42</v>
      </c>
      <c r="D12" s="2" t="s">
        <v>37</v>
      </c>
      <c r="E12" s="2" t="s">
        <v>39</v>
      </c>
      <c r="F12" s="2" t="s">
        <v>38</v>
      </c>
      <c r="G12" s="2" t="s">
        <v>41</v>
      </c>
      <c r="J12" s="2" t="s">
        <v>42</v>
      </c>
      <c r="K12" s="2" t="s">
        <v>37</v>
      </c>
      <c r="L12" s="2" t="s">
        <v>39</v>
      </c>
      <c r="M12" s="2" t="s">
        <v>38</v>
      </c>
      <c r="N12" s="2" t="s">
        <v>41</v>
      </c>
    </row>
    <row r="13" spans="1:14" x14ac:dyDescent="0.25">
      <c r="B13" s="2" t="s">
        <v>32</v>
      </c>
      <c r="C13" s="10">
        <f t="shared" ref="C13:G16" si="0">C3/C$7</f>
        <v>3.3828996282527881</v>
      </c>
      <c r="D13" s="10">
        <f t="shared" si="0"/>
        <v>4.0970873786407767</v>
      </c>
      <c r="E13" s="10">
        <f t="shared" si="0"/>
        <v>4.9874055415617127</v>
      </c>
      <c r="F13" s="10">
        <f t="shared" si="0"/>
        <v>5.1270878721859114</v>
      </c>
      <c r="G13" s="10">
        <f t="shared" si="0"/>
        <v>2.810304449648712</v>
      </c>
      <c r="I13" s="2" t="s">
        <v>32</v>
      </c>
      <c r="J13" s="10">
        <f t="shared" ref="J13:N20" si="1">J3/J$7</f>
        <v>3.4807692307692308</v>
      </c>
      <c r="K13" s="10">
        <f t="shared" si="1"/>
        <v>4.0970873786407767</v>
      </c>
      <c r="L13" s="10">
        <f t="shared" si="1"/>
        <v>5.1625615763546797</v>
      </c>
      <c r="M13" s="10">
        <f t="shared" si="1"/>
        <v>6.3090128755364807</v>
      </c>
      <c r="N13" s="10">
        <f t="shared" si="1"/>
        <v>7.8947368421052628</v>
      </c>
    </row>
    <row r="14" spans="1:14" x14ac:dyDescent="0.25">
      <c r="B14" s="2" t="s">
        <v>33</v>
      </c>
      <c r="C14" s="10">
        <f t="shared" si="0"/>
        <v>2.6208178438661713</v>
      </c>
      <c r="D14" s="10">
        <f t="shared" si="0"/>
        <v>2.8640776699029127</v>
      </c>
      <c r="E14" s="10">
        <f t="shared" si="0"/>
        <v>3.2115869017632241</v>
      </c>
      <c r="F14" s="10">
        <f t="shared" si="0"/>
        <v>3.3769063180827885</v>
      </c>
      <c r="G14" s="10">
        <f t="shared" si="0"/>
        <v>2.810304449648712</v>
      </c>
      <c r="I14" s="2" t="s">
        <v>33</v>
      </c>
      <c r="J14" s="10">
        <f t="shared" si="1"/>
        <v>2.6442307692307692</v>
      </c>
      <c r="K14" s="10">
        <f t="shared" si="1"/>
        <v>2.8640776699029127</v>
      </c>
      <c r="L14" s="10">
        <f t="shared" si="1"/>
        <v>3.2906403940886699</v>
      </c>
      <c r="M14" s="10">
        <f t="shared" si="1"/>
        <v>3.7553648068669525</v>
      </c>
      <c r="N14" s="10">
        <f t="shared" si="1"/>
        <v>4.8837209302325579</v>
      </c>
    </row>
    <row r="15" spans="1:14" x14ac:dyDescent="0.25">
      <c r="B15" s="2" t="s">
        <v>34</v>
      </c>
      <c r="C15" s="10">
        <f t="shared" si="0"/>
        <v>1.7769516728624535</v>
      </c>
      <c r="D15" s="10">
        <f t="shared" si="0"/>
        <v>1.883495145631068</v>
      </c>
      <c r="E15" s="10">
        <f t="shared" si="0"/>
        <v>1.9848866498740554</v>
      </c>
      <c r="F15" s="10">
        <f t="shared" si="0"/>
        <v>2.1931735657225855</v>
      </c>
      <c r="G15" s="10">
        <f t="shared" si="0"/>
        <v>2.1077283372365341</v>
      </c>
      <c r="I15" s="2" t="s">
        <v>34</v>
      </c>
      <c r="J15" s="10">
        <f t="shared" si="1"/>
        <v>1.8076923076923077</v>
      </c>
      <c r="K15" s="10">
        <f t="shared" si="1"/>
        <v>1.883495145631068</v>
      </c>
      <c r="L15" s="10">
        <f t="shared" si="1"/>
        <v>2.0197044334975369</v>
      </c>
      <c r="M15" s="10">
        <f t="shared" si="1"/>
        <v>2.2424892703862662</v>
      </c>
      <c r="N15" s="10">
        <f t="shared" si="1"/>
        <v>2.6193390452876377</v>
      </c>
    </row>
    <row r="16" spans="1:14" x14ac:dyDescent="0.25">
      <c r="B16" s="2" t="s">
        <v>30</v>
      </c>
      <c r="C16" s="10">
        <f t="shared" si="0"/>
        <v>0.54275092936802971</v>
      </c>
      <c r="D16" s="10">
        <f t="shared" si="0"/>
        <v>0.52427184466019416</v>
      </c>
      <c r="E16" s="10">
        <f t="shared" si="0"/>
        <v>0.52392947103274556</v>
      </c>
      <c r="F16" s="10">
        <f t="shared" si="0"/>
        <v>0.54320987654320985</v>
      </c>
      <c r="G16" s="10">
        <f t="shared" si="0"/>
        <v>0.56440281030444961</v>
      </c>
      <c r="I16" s="2" t="s">
        <v>30</v>
      </c>
      <c r="J16" s="10">
        <f t="shared" si="1"/>
        <v>0.55961538461538463</v>
      </c>
      <c r="K16" s="10">
        <f t="shared" si="1"/>
        <v>0.52427184466019416</v>
      </c>
      <c r="L16" s="10">
        <f t="shared" si="1"/>
        <v>0.52019704433497538</v>
      </c>
      <c r="M16" s="10">
        <f t="shared" si="1"/>
        <v>0.52575107296137336</v>
      </c>
      <c r="N16" s="10">
        <f t="shared" si="1"/>
        <v>0.51407588739290089</v>
      </c>
    </row>
    <row r="17" spans="1:15" x14ac:dyDescent="0.25">
      <c r="B17" s="2" t="s">
        <v>36</v>
      </c>
      <c r="C17" s="10">
        <f>C7/C$7</f>
        <v>1</v>
      </c>
      <c r="D17" s="10">
        <f>D7/D$7</f>
        <v>1</v>
      </c>
      <c r="E17" s="10">
        <f>E7/E$7</f>
        <v>1</v>
      </c>
      <c r="F17" s="10">
        <f>F7/F$7</f>
        <v>1</v>
      </c>
      <c r="G17" s="10">
        <f>G7/G$7</f>
        <v>1</v>
      </c>
      <c r="I17" s="2" t="s">
        <v>36</v>
      </c>
      <c r="J17" s="10">
        <f t="shared" si="1"/>
        <v>1</v>
      </c>
      <c r="K17" s="10">
        <f t="shared" si="1"/>
        <v>1</v>
      </c>
      <c r="L17" s="10">
        <f t="shared" si="1"/>
        <v>1</v>
      </c>
      <c r="M17" s="10">
        <f t="shared" si="1"/>
        <v>1</v>
      </c>
      <c r="N17" s="10">
        <f t="shared" si="1"/>
        <v>1</v>
      </c>
    </row>
    <row r="18" spans="1:15" x14ac:dyDescent="0.25">
      <c r="B18" s="2" t="s">
        <v>40</v>
      </c>
      <c r="C18" s="10">
        <f t="shared" ref="C18:G20" si="2">C8/C$7</f>
        <v>0.96282527881040891</v>
      </c>
      <c r="D18" s="10">
        <f t="shared" si="2"/>
        <v>0.95145631067961167</v>
      </c>
      <c r="E18" s="10">
        <f t="shared" si="2"/>
        <v>1.0176322418136021</v>
      </c>
      <c r="F18" s="10">
        <f t="shared" si="2"/>
        <v>1.1082062454611474</v>
      </c>
      <c r="G18" s="10">
        <f t="shared" si="2"/>
        <v>1.1756440281030445</v>
      </c>
      <c r="I18" s="2" t="s">
        <v>40</v>
      </c>
      <c r="J18" s="10">
        <f t="shared" si="1"/>
        <v>0.98076923076923073</v>
      </c>
      <c r="K18" s="10">
        <f t="shared" si="1"/>
        <v>0.95145631067961167</v>
      </c>
      <c r="L18" s="10">
        <f t="shared" si="1"/>
        <v>1.0187192118226602</v>
      </c>
      <c r="M18" s="10">
        <f t="shared" si="1"/>
        <v>1.1169527896995708</v>
      </c>
      <c r="N18" s="10">
        <f t="shared" si="1"/>
        <v>1.2093023255813953</v>
      </c>
    </row>
    <row r="19" spans="1:15" x14ac:dyDescent="0.25">
      <c r="B19" s="2" t="s">
        <v>35</v>
      </c>
      <c r="C19" s="10">
        <f t="shared" si="2"/>
        <v>1.0520446096654277</v>
      </c>
      <c r="D19" s="10">
        <f t="shared" si="2"/>
        <v>1.087378640776699</v>
      </c>
      <c r="E19" s="10">
        <f t="shared" si="2"/>
        <v>1.0176322418136021</v>
      </c>
      <c r="F19" s="10">
        <f t="shared" si="2"/>
        <v>0.99854756717501814</v>
      </c>
      <c r="G19" s="10">
        <f t="shared" si="2"/>
        <v>1</v>
      </c>
      <c r="I19" s="2" t="s">
        <v>35</v>
      </c>
      <c r="J19" s="10">
        <f t="shared" si="1"/>
        <v>1.0865384615384615</v>
      </c>
      <c r="K19" s="10">
        <f t="shared" si="1"/>
        <v>1.087378640776699</v>
      </c>
      <c r="L19" s="10">
        <f t="shared" si="1"/>
        <v>1.0197044334975369</v>
      </c>
      <c r="M19" s="10">
        <f t="shared" si="1"/>
        <v>1.002145922746781</v>
      </c>
      <c r="N19" s="10">
        <f t="shared" si="1"/>
        <v>1</v>
      </c>
    </row>
    <row r="20" spans="1:15" x14ac:dyDescent="0.25">
      <c r="B20" s="2" t="s">
        <v>44</v>
      </c>
      <c r="C20" s="10">
        <f t="shared" si="2"/>
        <v>1.3271375464684017</v>
      </c>
      <c r="D20" s="10">
        <f t="shared" si="2"/>
        <v>1.2912621359223302</v>
      </c>
      <c r="E20" s="10">
        <f t="shared" si="2"/>
        <v>1.4811083123425692</v>
      </c>
      <c r="F20" s="10">
        <f t="shared" si="2"/>
        <v>1.7683369644153959</v>
      </c>
      <c r="G20" s="10">
        <f t="shared" si="2"/>
        <v>1.9250585480093676</v>
      </c>
      <c r="I20" s="2" t="s">
        <v>44</v>
      </c>
      <c r="J20" s="10">
        <f t="shared" si="1"/>
        <v>1.3317307692307692</v>
      </c>
      <c r="K20" s="10">
        <f t="shared" si="1"/>
        <v>1.2912621359223302</v>
      </c>
      <c r="L20" s="10">
        <f t="shared" si="1"/>
        <v>1.4866995073891627</v>
      </c>
      <c r="M20" s="10">
        <f t="shared" si="1"/>
        <v>1.8240343347639485</v>
      </c>
      <c r="N20" s="10">
        <f t="shared" si="1"/>
        <v>2.3378212974296204</v>
      </c>
    </row>
    <row r="22" spans="1:15" x14ac:dyDescent="0.25">
      <c r="A22" s="1" t="s">
        <v>46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4" spans="1:15" x14ac:dyDescent="0.25">
      <c r="A24" s="2" t="s">
        <v>31</v>
      </c>
      <c r="B24" s="2" t="s">
        <v>43</v>
      </c>
      <c r="C24">
        <v>100</v>
      </c>
      <c r="D24">
        <v>100</v>
      </c>
      <c r="E24">
        <v>100</v>
      </c>
      <c r="F24">
        <v>100</v>
      </c>
      <c r="G24">
        <v>100</v>
      </c>
      <c r="I24" s="2" t="s">
        <v>43</v>
      </c>
      <c r="J24">
        <v>25</v>
      </c>
      <c r="K24">
        <v>100</v>
      </c>
      <c r="L24">
        <v>400</v>
      </c>
      <c r="M24">
        <v>1600</v>
      </c>
      <c r="N24">
        <v>6400</v>
      </c>
    </row>
    <row r="25" spans="1:15" x14ac:dyDescent="0.25">
      <c r="C25" s="2" t="s">
        <v>42</v>
      </c>
      <c r="D25" s="2" t="s">
        <v>37</v>
      </c>
      <c r="E25" s="2" t="s">
        <v>39</v>
      </c>
      <c r="F25" s="2" t="s">
        <v>38</v>
      </c>
      <c r="G25" s="2" t="s">
        <v>41</v>
      </c>
      <c r="J25" s="2" t="s">
        <v>42</v>
      </c>
      <c r="K25" s="2" t="s">
        <v>37</v>
      </c>
      <c r="L25" s="2" t="s">
        <v>39</v>
      </c>
      <c r="M25" s="2" t="s">
        <v>38</v>
      </c>
      <c r="N25" s="2" t="s">
        <v>41</v>
      </c>
    </row>
    <row r="26" spans="1:15" x14ac:dyDescent="0.25">
      <c r="B26" s="2" t="s">
        <v>32</v>
      </c>
      <c r="I26" s="2" t="s">
        <v>32</v>
      </c>
      <c r="J26">
        <v>202</v>
      </c>
      <c r="K26">
        <v>277</v>
      </c>
      <c r="L26">
        <v>512</v>
      </c>
      <c r="M26">
        <v>594</v>
      </c>
      <c r="N26">
        <v>650</v>
      </c>
    </row>
    <row r="27" spans="1:15" x14ac:dyDescent="0.25">
      <c r="B27" s="2" t="s">
        <v>33</v>
      </c>
      <c r="I27" s="2" t="s">
        <v>33</v>
      </c>
      <c r="J27">
        <v>221</v>
      </c>
      <c r="K27">
        <v>244</v>
      </c>
      <c r="L27">
        <v>320</v>
      </c>
      <c r="M27">
        <v>362</v>
      </c>
      <c r="N27">
        <v>414</v>
      </c>
    </row>
    <row r="28" spans="1:15" x14ac:dyDescent="0.25">
      <c r="B28" s="2" t="s">
        <v>34</v>
      </c>
      <c r="I28" s="2" t="s">
        <v>34</v>
      </c>
      <c r="J28">
        <v>170</v>
      </c>
      <c r="K28">
        <v>178</v>
      </c>
      <c r="L28">
        <v>202</v>
      </c>
      <c r="M28">
        <v>210</v>
      </c>
      <c r="N28">
        <v>221</v>
      </c>
    </row>
    <row r="29" spans="1:15" x14ac:dyDescent="0.25">
      <c r="B29" s="2" t="s">
        <v>30</v>
      </c>
      <c r="I29" s="2" t="s">
        <v>30</v>
      </c>
      <c r="J29">
        <v>47</v>
      </c>
      <c r="K29">
        <v>54</v>
      </c>
      <c r="L29">
        <v>54</v>
      </c>
      <c r="M29">
        <v>49</v>
      </c>
      <c r="N29">
        <v>45</v>
      </c>
    </row>
    <row r="30" spans="1:15" x14ac:dyDescent="0.25">
      <c r="B30" s="2" t="s">
        <v>36</v>
      </c>
      <c r="I30" s="2" t="s">
        <v>36</v>
      </c>
      <c r="J30">
        <v>86</v>
      </c>
      <c r="K30">
        <v>100</v>
      </c>
      <c r="L30">
        <v>103</v>
      </c>
      <c r="M30">
        <v>94</v>
      </c>
      <c r="N30">
        <v>87</v>
      </c>
    </row>
    <row r="31" spans="1:15" x14ac:dyDescent="0.25">
      <c r="B31" s="2" t="s">
        <v>40</v>
      </c>
      <c r="I31" s="2" t="s">
        <v>40</v>
      </c>
      <c r="J31">
        <v>85</v>
      </c>
      <c r="K31">
        <v>93</v>
      </c>
      <c r="L31">
        <v>102</v>
      </c>
      <c r="M31">
        <v>105</v>
      </c>
      <c r="N31">
        <v>105</v>
      </c>
    </row>
    <row r="32" spans="1:15" x14ac:dyDescent="0.25">
      <c r="B32" s="2" t="s">
        <v>35</v>
      </c>
      <c r="I32" s="2" t="s">
        <v>35</v>
      </c>
      <c r="J32">
        <v>111</v>
      </c>
      <c r="K32">
        <v>110</v>
      </c>
      <c r="L32">
        <v>106</v>
      </c>
      <c r="M32">
        <v>94</v>
      </c>
      <c r="N32">
        <v>87</v>
      </c>
    </row>
    <row r="33" spans="1:14" x14ac:dyDescent="0.25">
      <c r="B33" s="2" t="s">
        <v>44</v>
      </c>
      <c r="I33" s="2" t="s">
        <v>44</v>
      </c>
    </row>
    <row r="35" spans="1:14" x14ac:dyDescent="0.25">
      <c r="A35" s="2" t="s">
        <v>45</v>
      </c>
      <c r="C35" s="2" t="s">
        <v>42</v>
      </c>
      <c r="D35" s="2" t="s">
        <v>37</v>
      </c>
      <c r="E35" s="2" t="s">
        <v>39</v>
      </c>
      <c r="F35" s="2" t="s">
        <v>38</v>
      </c>
      <c r="G35" s="2" t="s">
        <v>41</v>
      </c>
      <c r="J35" s="2" t="s">
        <v>42</v>
      </c>
      <c r="K35" s="2" t="s">
        <v>37</v>
      </c>
      <c r="L35" s="2" t="s">
        <v>39</v>
      </c>
      <c r="M35" s="2" t="s">
        <v>38</v>
      </c>
      <c r="N35" s="2" t="s">
        <v>41</v>
      </c>
    </row>
    <row r="36" spans="1:14" x14ac:dyDescent="0.25">
      <c r="B36" s="2" t="s">
        <v>32</v>
      </c>
      <c r="C36" s="10">
        <f t="shared" ref="C36:G36" si="3">C26/C$7</f>
        <v>0</v>
      </c>
      <c r="D36" s="10">
        <f t="shared" si="3"/>
        <v>0</v>
      </c>
      <c r="E36" s="10">
        <f t="shared" si="3"/>
        <v>0</v>
      </c>
      <c r="F36" s="10">
        <f t="shared" si="3"/>
        <v>0</v>
      </c>
      <c r="G36" s="10">
        <f t="shared" si="3"/>
        <v>0</v>
      </c>
      <c r="I36" s="2" t="s">
        <v>32</v>
      </c>
      <c r="J36" s="10">
        <f t="shared" ref="J36:N36" si="4">J26/J$7</f>
        <v>1.9423076923076923</v>
      </c>
      <c r="K36" s="10">
        <f t="shared" si="4"/>
        <v>2.6893203883495147</v>
      </c>
      <c r="L36" s="10">
        <f t="shared" si="4"/>
        <v>5.0443349753694582</v>
      </c>
      <c r="M36" s="10">
        <f t="shared" si="4"/>
        <v>6.3733905579399144</v>
      </c>
      <c r="N36" s="10">
        <f t="shared" si="4"/>
        <v>7.9559363525091795</v>
      </c>
    </row>
    <row r="37" spans="1:14" x14ac:dyDescent="0.25">
      <c r="B37" s="2" t="s">
        <v>33</v>
      </c>
      <c r="C37" s="10">
        <f t="shared" ref="C37:G37" si="5">C27/C$7</f>
        <v>0</v>
      </c>
      <c r="D37" s="10">
        <f t="shared" si="5"/>
        <v>0</v>
      </c>
      <c r="E37" s="10">
        <f t="shared" si="5"/>
        <v>0</v>
      </c>
      <c r="F37" s="10">
        <f t="shared" si="5"/>
        <v>0</v>
      </c>
      <c r="G37" s="10">
        <f t="shared" si="5"/>
        <v>0</v>
      </c>
      <c r="I37" s="2" t="s">
        <v>33</v>
      </c>
      <c r="J37" s="10">
        <f t="shared" ref="J37:N37" si="6">J27/J$7</f>
        <v>2.125</v>
      </c>
      <c r="K37" s="10">
        <f t="shared" si="6"/>
        <v>2.3689320388349513</v>
      </c>
      <c r="L37" s="10">
        <f t="shared" si="6"/>
        <v>3.1527093596059115</v>
      </c>
      <c r="M37" s="10">
        <f t="shared" si="6"/>
        <v>3.8841201716738198</v>
      </c>
      <c r="N37" s="10">
        <f t="shared" si="6"/>
        <v>5.067319461444308</v>
      </c>
    </row>
    <row r="38" spans="1:14" x14ac:dyDescent="0.25">
      <c r="B38" s="2" t="s">
        <v>34</v>
      </c>
      <c r="C38" s="10">
        <f t="shared" ref="C38:G38" si="7">C28/C$7</f>
        <v>0</v>
      </c>
      <c r="D38" s="10">
        <f t="shared" si="7"/>
        <v>0</v>
      </c>
      <c r="E38" s="10">
        <f t="shared" si="7"/>
        <v>0</v>
      </c>
      <c r="F38" s="10">
        <f t="shared" si="7"/>
        <v>0</v>
      </c>
      <c r="G38" s="10">
        <f t="shared" si="7"/>
        <v>0</v>
      </c>
      <c r="I38" s="2" t="s">
        <v>34</v>
      </c>
      <c r="J38" s="10">
        <f t="shared" ref="J38:N38" si="8">J28/J$7</f>
        <v>1.6346153846153846</v>
      </c>
      <c r="K38" s="10">
        <f t="shared" si="8"/>
        <v>1.7281553398058251</v>
      </c>
      <c r="L38" s="10">
        <f t="shared" si="8"/>
        <v>1.9901477832512315</v>
      </c>
      <c r="M38" s="10">
        <f t="shared" si="8"/>
        <v>2.2532188841201717</v>
      </c>
      <c r="N38" s="10">
        <f t="shared" si="8"/>
        <v>2.705018359853121</v>
      </c>
    </row>
    <row r="39" spans="1:14" x14ac:dyDescent="0.25">
      <c r="B39" s="2" t="s">
        <v>30</v>
      </c>
      <c r="C39" s="10">
        <f t="shared" ref="C39:G39" si="9">C29/C$7</f>
        <v>0</v>
      </c>
      <c r="D39" s="10">
        <f t="shared" si="9"/>
        <v>0</v>
      </c>
      <c r="E39" s="10">
        <f t="shared" si="9"/>
        <v>0</v>
      </c>
      <c r="F39" s="10">
        <f t="shared" si="9"/>
        <v>0</v>
      </c>
      <c r="G39" s="10">
        <f t="shared" si="9"/>
        <v>0</v>
      </c>
      <c r="I39" s="2" t="s">
        <v>30</v>
      </c>
      <c r="J39" s="10">
        <f t="shared" ref="J39:N39" si="10">J29/J$7</f>
        <v>0.45192307692307693</v>
      </c>
      <c r="K39" s="10">
        <f t="shared" si="10"/>
        <v>0.52427184466019416</v>
      </c>
      <c r="L39" s="10">
        <f t="shared" si="10"/>
        <v>0.53201970443349755</v>
      </c>
      <c r="M39" s="10">
        <f t="shared" si="10"/>
        <v>0.52575107296137336</v>
      </c>
      <c r="N39" s="10">
        <f t="shared" si="10"/>
        <v>0.55079559363525088</v>
      </c>
    </row>
    <row r="40" spans="1:14" x14ac:dyDescent="0.25">
      <c r="B40" s="2" t="s">
        <v>36</v>
      </c>
      <c r="C40" s="10">
        <f>C30/C$7</f>
        <v>0</v>
      </c>
      <c r="D40" s="10">
        <f>D30/D$7</f>
        <v>0</v>
      </c>
      <c r="E40" s="10">
        <f>E30/E$7</f>
        <v>0</v>
      </c>
      <c r="F40" s="10">
        <f>F30/F$7</f>
        <v>0</v>
      </c>
      <c r="G40" s="10">
        <f>G30/G$7</f>
        <v>0</v>
      </c>
      <c r="I40" s="2" t="s">
        <v>36</v>
      </c>
      <c r="J40" s="10">
        <f t="shared" ref="J40:N40" si="11">J30/J$7</f>
        <v>0.82692307692307687</v>
      </c>
      <c r="K40" s="10">
        <f t="shared" si="11"/>
        <v>0.970873786407767</v>
      </c>
      <c r="L40" s="10">
        <f t="shared" si="11"/>
        <v>1.0147783251231528</v>
      </c>
      <c r="M40" s="10">
        <f t="shared" si="11"/>
        <v>1.0085836909871244</v>
      </c>
      <c r="N40" s="10">
        <f t="shared" si="11"/>
        <v>1.0648714810281517</v>
      </c>
    </row>
    <row r="41" spans="1:14" x14ac:dyDescent="0.25">
      <c r="B41" s="2" t="s">
        <v>40</v>
      </c>
      <c r="C41" s="10">
        <f t="shared" ref="C41:G41" si="12">C31/C$7</f>
        <v>0</v>
      </c>
      <c r="D41" s="10">
        <f t="shared" si="12"/>
        <v>0</v>
      </c>
      <c r="E41" s="10">
        <f t="shared" si="12"/>
        <v>0</v>
      </c>
      <c r="F41" s="10">
        <f t="shared" si="12"/>
        <v>0</v>
      </c>
      <c r="G41" s="10">
        <f t="shared" si="12"/>
        <v>0</v>
      </c>
      <c r="I41" s="2" t="s">
        <v>40</v>
      </c>
      <c r="J41" s="10">
        <f t="shared" ref="J41:N41" si="13">J31/J$7</f>
        <v>0.81730769230769229</v>
      </c>
      <c r="K41" s="10">
        <f t="shared" si="13"/>
        <v>0.90291262135922334</v>
      </c>
      <c r="L41" s="10">
        <f t="shared" si="13"/>
        <v>1.0049261083743843</v>
      </c>
      <c r="M41" s="10">
        <f t="shared" si="13"/>
        <v>1.1266094420600858</v>
      </c>
      <c r="N41" s="10">
        <f t="shared" si="13"/>
        <v>1.2851897184822521</v>
      </c>
    </row>
    <row r="42" spans="1:14" x14ac:dyDescent="0.25">
      <c r="B42" s="2" t="s">
        <v>35</v>
      </c>
      <c r="C42" s="10">
        <f t="shared" ref="C42:G42" si="14">C32/C$7</f>
        <v>0</v>
      </c>
      <c r="D42" s="10">
        <f t="shared" si="14"/>
        <v>0</v>
      </c>
      <c r="E42" s="10">
        <f t="shared" si="14"/>
        <v>0</v>
      </c>
      <c r="F42" s="10">
        <f t="shared" si="14"/>
        <v>0</v>
      </c>
      <c r="G42" s="10">
        <f t="shared" si="14"/>
        <v>0</v>
      </c>
      <c r="I42" s="2" t="s">
        <v>35</v>
      </c>
      <c r="J42" s="10">
        <f t="shared" ref="J42:N42" si="15">J32/J$7</f>
        <v>1.0673076923076923</v>
      </c>
      <c r="K42" s="10">
        <f t="shared" si="15"/>
        <v>1.0679611650485437</v>
      </c>
      <c r="L42" s="10">
        <f t="shared" si="15"/>
        <v>1.0443349753694582</v>
      </c>
      <c r="M42" s="10">
        <f t="shared" si="15"/>
        <v>1.0085836909871244</v>
      </c>
      <c r="N42" s="10">
        <f t="shared" si="15"/>
        <v>1.0648714810281517</v>
      </c>
    </row>
    <row r="43" spans="1:14" x14ac:dyDescent="0.25">
      <c r="B43" s="2" t="s">
        <v>44</v>
      </c>
      <c r="C43" s="10">
        <f t="shared" ref="C43:G43" si="16">C33/C$7</f>
        <v>0</v>
      </c>
      <c r="D43" s="10">
        <f t="shared" si="16"/>
        <v>0</v>
      </c>
      <c r="E43" s="10">
        <f t="shared" si="16"/>
        <v>0</v>
      </c>
      <c r="F43" s="10">
        <f t="shared" si="16"/>
        <v>0</v>
      </c>
      <c r="G43" s="10">
        <f t="shared" si="16"/>
        <v>0</v>
      </c>
      <c r="I43" s="2" t="s">
        <v>44</v>
      </c>
      <c r="J43" s="10">
        <f t="shared" ref="J43:N43" si="17">J33/J$7</f>
        <v>0</v>
      </c>
      <c r="K43" s="10">
        <f t="shared" si="17"/>
        <v>0</v>
      </c>
      <c r="L43" s="10">
        <f t="shared" si="17"/>
        <v>0</v>
      </c>
      <c r="M43" s="10">
        <f t="shared" si="17"/>
        <v>0</v>
      </c>
      <c r="N43" s="10">
        <f t="shared" si="17"/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workbookViewId="0">
      <selection activeCell="I14" sqref="I14"/>
    </sheetView>
  </sheetViews>
  <sheetFormatPr defaultRowHeight="15" x14ac:dyDescent="0.25"/>
  <cols>
    <col min="7" max="7" width="11.5703125" bestFit="1" customWidth="1"/>
    <col min="16" max="16" width="11.5703125" bestFit="1" customWidth="1"/>
  </cols>
  <sheetData>
    <row r="1" spans="1:26" x14ac:dyDescent="0.25">
      <c r="A1" s="8" t="s">
        <v>4</v>
      </c>
      <c r="B1" s="7"/>
      <c r="C1" s="7"/>
      <c r="D1" s="7"/>
      <c r="E1" s="7"/>
      <c r="F1" s="7"/>
      <c r="G1" s="7"/>
      <c r="H1" s="7"/>
      <c r="J1" s="8" t="s">
        <v>7</v>
      </c>
      <c r="K1" s="7"/>
      <c r="L1" s="7"/>
      <c r="M1" s="7"/>
      <c r="N1" s="7"/>
      <c r="O1" s="7"/>
      <c r="P1" s="7"/>
      <c r="Q1" s="7"/>
      <c r="S1" s="8" t="s">
        <v>13</v>
      </c>
      <c r="T1" s="7"/>
      <c r="U1" s="7"/>
      <c r="V1" s="7"/>
      <c r="W1" s="7"/>
      <c r="X1" s="7"/>
      <c r="Y1" s="7"/>
      <c r="Z1" s="7"/>
    </row>
    <row r="2" spans="1:26" x14ac:dyDescent="0.25">
      <c r="B2" s="2" t="s">
        <v>8</v>
      </c>
      <c r="G2" s="2" t="s">
        <v>18</v>
      </c>
      <c r="H2">
        <f>D3+D5</f>
        <v>0.13355600000000001</v>
      </c>
      <c r="K2" s="2" t="s">
        <v>8</v>
      </c>
      <c r="P2" s="2" t="s">
        <v>18</v>
      </c>
      <c r="Q2">
        <f>M3+M5</f>
        <v>6.4692E-2</v>
      </c>
      <c r="T2" s="2" t="s">
        <v>8</v>
      </c>
      <c r="Y2" s="2" t="s">
        <v>18</v>
      </c>
      <c r="Z2">
        <f>V3+V5</f>
        <v>8.1416000000000002E-2</v>
      </c>
    </row>
    <row r="3" spans="1:26" x14ac:dyDescent="0.25">
      <c r="B3" s="6">
        <v>5.2319999999999997E-3</v>
      </c>
      <c r="D3">
        <f>4*B3</f>
        <v>2.0927999999999999E-2</v>
      </c>
      <c r="G3" s="2" t="s">
        <v>19</v>
      </c>
      <c r="H3">
        <f>E9+E12</f>
        <v>4.7684000000000004E-2</v>
      </c>
      <c r="K3" s="6">
        <v>5.1349999999999998E-3</v>
      </c>
      <c r="M3">
        <f>4*K3</f>
        <v>2.0539999999999999E-2</v>
      </c>
      <c r="P3" s="2" t="s">
        <v>19</v>
      </c>
      <c r="Q3">
        <f>N9+N12</f>
        <v>4.1251999999999997E-2</v>
      </c>
      <c r="T3" s="6">
        <v>3.9449999999999997E-3</v>
      </c>
      <c r="V3">
        <f>4*T3</f>
        <v>1.5779999999999999E-2</v>
      </c>
      <c r="Y3" s="2" t="s">
        <v>19</v>
      </c>
      <c r="Z3">
        <f>W9+W12</f>
        <v>3.5684E-2</v>
      </c>
    </row>
    <row r="4" spans="1:26" x14ac:dyDescent="0.25">
      <c r="G4" s="2" t="s">
        <v>21</v>
      </c>
      <c r="H4">
        <f>F17+F21</f>
        <v>3.9124000000000006E-2</v>
      </c>
      <c r="P4" s="2" t="s">
        <v>21</v>
      </c>
      <c r="Q4">
        <f>O17+O21</f>
        <v>3.6636000000000002E-2</v>
      </c>
      <c r="Y4" s="2" t="s">
        <v>21</v>
      </c>
      <c r="Z4">
        <f>X17+X21</f>
        <v>2.9832000000000001E-2</v>
      </c>
    </row>
    <row r="5" spans="1:26" x14ac:dyDescent="0.25">
      <c r="B5" s="6">
        <v>2.8157000000000001E-2</v>
      </c>
      <c r="D5">
        <f>4*B5</f>
        <v>0.11262800000000001</v>
      </c>
      <c r="G5" s="2" t="s">
        <v>20</v>
      </c>
      <c r="H5">
        <f>D3+E12</f>
        <v>5.4680000000000006E-2</v>
      </c>
      <c r="K5" s="6">
        <v>1.1037999999999999E-2</v>
      </c>
      <c r="M5">
        <f>4*K5</f>
        <v>4.4151999999999997E-2</v>
      </c>
      <c r="P5" s="2" t="s">
        <v>20</v>
      </c>
      <c r="Q5">
        <f>M3+N12</f>
        <v>4.7932000000000002E-2</v>
      </c>
      <c r="T5" s="6">
        <v>1.6409E-2</v>
      </c>
      <c r="V5">
        <f>4*T5</f>
        <v>6.5636E-2</v>
      </c>
      <c r="Y5" s="2" t="s">
        <v>20</v>
      </c>
      <c r="Z5">
        <f>V3+W12</f>
        <v>4.1971999999999995E-2</v>
      </c>
    </row>
    <row r="6" spans="1:26" x14ac:dyDescent="0.25">
      <c r="G6" s="2" t="s">
        <v>22</v>
      </c>
      <c r="H6">
        <f>E9+F21</f>
        <v>4.0760000000000005E-2</v>
      </c>
      <c r="P6" s="2" t="s">
        <v>22</v>
      </c>
      <c r="Q6">
        <f>N9+O21</f>
        <v>3.8336000000000002E-2</v>
      </c>
      <c r="Y6" s="2" t="s">
        <v>22</v>
      </c>
      <c r="Z6">
        <f>W9+X21</f>
        <v>3.0851999999999997E-2</v>
      </c>
    </row>
    <row r="7" spans="1:26" x14ac:dyDescent="0.25">
      <c r="B7" s="2" t="s">
        <v>1</v>
      </c>
      <c r="K7" s="2" t="s">
        <v>1</v>
      </c>
      <c r="T7" s="2" t="s">
        <v>1</v>
      </c>
    </row>
    <row r="8" spans="1:26" x14ac:dyDescent="0.25">
      <c r="B8" s="6">
        <v>8.6799999999999996E-4</v>
      </c>
      <c r="C8" s="6">
        <v>8.7399999999999999E-4</v>
      </c>
      <c r="K8" s="6">
        <v>8.5800000000000004E-4</v>
      </c>
      <c r="L8" s="6">
        <v>8.7399999999999999E-4</v>
      </c>
      <c r="T8" s="6">
        <v>6.1499999999999999E-4</v>
      </c>
      <c r="U8" s="6">
        <v>5.9599999999999996E-4</v>
      </c>
    </row>
    <row r="9" spans="1:26" x14ac:dyDescent="0.25">
      <c r="B9" s="6">
        <v>8.7399999999999999E-4</v>
      </c>
      <c r="C9" s="6">
        <v>8.6700000000000004E-4</v>
      </c>
      <c r="E9">
        <f>4*SUM(B8:C9)</f>
        <v>1.3932000000000002E-2</v>
      </c>
      <c r="K9" s="6">
        <v>8.7399999999999999E-4</v>
      </c>
      <c r="L9" s="6">
        <v>8.5899999999999995E-4</v>
      </c>
      <c r="N9">
        <f>4*SUM(K8:L9)</f>
        <v>1.3859999999999999E-2</v>
      </c>
      <c r="T9" s="6">
        <v>5.9599999999999996E-4</v>
      </c>
      <c r="U9" s="6">
        <v>5.6599999999999999E-4</v>
      </c>
      <c r="W9">
        <f>4*SUM(T8:U9)</f>
        <v>9.4919999999999987E-3</v>
      </c>
    </row>
    <row r="11" spans="1:26" x14ac:dyDescent="0.25">
      <c r="B11" s="6">
        <v>1.81E-3</v>
      </c>
      <c r="C11" s="6">
        <v>2.3700000000000001E-3</v>
      </c>
      <c r="K11" s="6">
        <v>1.712E-3</v>
      </c>
      <c r="L11" s="6">
        <v>1.712E-3</v>
      </c>
      <c r="T11" s="6">
        <v>1.637E-3</v>
      </c>
      <c r="U11" s="6">
        <v>1.637E-3</v>
      </c>
    </row>
    <row r="12" spans="1:26" x14ac:dyDescent="0.25">
      <c r="B12" s="6">
        <v>2.3700000000000001E-3</v>
      </c>
      <c r="C12" s="6">
        <v>1.8879999999999999E-3</v>
      </c>
      <c r="E12">
        <f>4*SUM(B11:C12)</f>
        <v>3.3752000000000004E-2</v>
      </c>
      <c r="K12" s="6">
        <v>1.712E-3</v>
      </c>
      <c r="L12" s="6">
        <v>1.712E-3</v>
      </c>
      <c r="N12">
        <f>4*SUM(K11:L12)</f>
        <v>2.7392E-2</v>
      </c>
      <c r="T12" s="6">
        <v>1.637E-3</v>
      </c>
      <c r="U12" s="6">
        <v>1.637E-3</v>
      </c>
      <c r="W12">
        <f>4*SUM(T11:U12)</f>
        <v>2.6192E-2</v>
      </c>
    </row>
    <row r="14" spans="1:26" x14ac:dyDescent="0.25">
      <c r="B14" s="2" t="s">
        <v>11</v>
      </c>
      <c r="K14" s="2" t="s">
        <v>11</v>
      </c>
      <c r="T14" s="2" t="s">
        <v>11</v>
      </c>
    </row>
    <row r="15" spans="1:26" x14ac:dyDescent="0.25">
      <c r="B15" s="6">
        <v>3.4699999999999998E-4</v>
      </c>
      <c r="C15" s="6">
        <v>3.5100000000000002E-4</v>
      </c>
      <c r="D15" s="6">
        <v>3.4000000000000002E-4</v>
      </c>
      <c r="K15" s="6">
        <v>3.4499999999999998E-4</v>
      </c>
      <c r="L15" s="6">
        <v>3.48E-4</v>
      </c>
      <c r="M15" s="6">
        <v>3.3700000000000001E-4</v>
      </c>
      <c r="T15" s="6">
        <v>2.72E-4</v>
      </c>
      <c r="U15" s="6">
        <v>2.34E-4</v>
      </c>
      <c r="V15" s="6">
        <v>2.42E-4</v>
      </c>
    </row>
    <row r="16" spans="1:26" x14ac:dyDescent="0.25">
      <c r="B16" s="6">
        <v>3.5100000000000002E-4</v>
      </c>
      <c r="C16" s="6">
        <v>3.4299999999999999E-4</v>
      </c>
      <c r="D16" s="6">
        <v>3.5100000000000002E-4</v>
      </c>
      <c r="K16" s="6">
        <v>3.48E-4</v>
      </c>
      <c r="L16" s="6">
        <v>3.4299999999999999E-4</v>
      </c>
      <c r="M16" s="6">
        <v>3.48E-4</v>
      </c>
      <c r="T16" s="6">
        <v>2.34E-4</v>
      </c>
      <c r="U16" s="6">
        <v>2.2699999999999999E-4</v>
      </c>
      <c r="V16" s="6">
        <v>2.3000000000000001E-4</v>
      </c>
    </row>
    <row r="17" spans="1:24" x14ac:dyDescent="0.25">
      <c r="B17" s="6">
        <v>3.4000000000000002E-4</v>
      </c>
      <c r="C17" s="6">
        <v>3.5100000000000002E-4</v>
      </c>
      <c r="D17" s="6">
        <v>2.9999999999999997E-4</v>
      </c>
      <c r="F17">
        <f>4*SUM(B15:D17)</f>
        <v>1.2296000000000001E-2</v>
      </c>
      <c r="K17" s="6">
        <v>3.3700000000000001E-4</v>
      </c>
      <c r="L17" s="6">
        <v>3.48E-4</v>
      </c>
      <c r="M17" s="6">
        <v>2.8600000000000001E-4</v>
      </c>
      <c r="O17">
        <f>4*SUM(K15:M17)</f>
        <v>1.2160000000000001E-2</v>
      </c>
      <c r="T17" s="6">
        <v>2.42E-4</v>
      </c>
      <c r="U17" s="6">
        <v>2.3000000000000001E-4</v>
      </c>
      <c r="V17" s="6">
        <v>2.0699999999999999E-4</v>
      </c>
      <c r="X17">
        <f>4*SUM(T15:V17)</f>
        <v>8.4720000000000004E-3</v>
      </c>
    </row>
    <row r="19" spans="1:24" x14ac:dyDescent="0.25">
      <c r="B19" s="6">
        <v>6.2100000000000002E-4</v>
      </c>
      <c r="C19" s="6">
        <v>8.7100000000000003E-4</v>
      </c>
      <c r="D19" s="6">
        <v>6.2100000000000002E-4</v>
      </c>
      <c r="K19" s="6">
        <v>6.2100000000000002E-4</v>
      </c>
      <c r="L19" s="6">
        <v>7.6499999999999995E-4</v>
      </c>
      <c r="M19" s="6">
        <v>6.2100000000000002E-4</v>
      </c>
      <c r="T19" s="6">
        <v>6.1600000000000001E-4</v>
      </c>
      <c r="U19" s="6">
        <v>6.2E-4</v>
      </c>
      <c r="V19" s="6">
        <v>6.1600000000000001E-4</v>
      </c>
    </row>
    <row r="20" spans="1:24" x14ac:dyDescent="0.25">
      <c r="B20" s="6">
        <v>8.7100000000000003E-4</v>
      </c>
      <c r="C20" s="6">
        <v>7.3899999999999997E-4</v>
      </c>
      <c r="D20" s="6">
        <v>8.7100000000000003E-4</v>
      </c>
      <c r="K20" s="6">
        <v>7.6499999999999995E-4</v>
      </c>
      <c r="L20" s="6">
        <v>5.7499999999999999E-4</v>
      </c>
      <c r="M20" s="6">
        <v>7.6499999999999995E-4</v>
      </c>
      <c r="T20" s="6">
        <v>6.2E-4</v>
      </c>
      <c r="U20" s="6">
        <v>3.9599999999999998E-4</v>
      </c>
      <c r="V20" s="6">
        <v>6.2E-4</v>
      </c>
    </row>
    <row r="21" spans="1:24" x14ac:dyDescent="0.25">
      <c r="B21" s="6">
        <v>6.2100000000000002E-4</v>
      </c>
      <c r="C21" s="6">
        <v>8.7100000000000003E-4</v>
      </c>
      <c r="D21" s="6">
        <v>6.2100000000000002E-4</v>
      </c>
      <c r="F21">
        <f>4*SUM(B19:D21)</f>
        <v>2.6828000000000005E-2</v>
      </c>
      <c r="K21" s="6">
        <v>6.2100000000000002E-4</v>
      </c>
      <c r="L21" s="6">
        <v>7.6499999999999995E-4</v>
      </c>
      <c r="M21" s="6">
        <v>6.2100000000000002E-4</v>
      </c>
      <c r="O21">
        <f>4*SUM(K19:M21)</f>
        <v>2.4476000000000001E-2</v>
      </c>
      <c r="T21" s="6">
        <v>6.1600000000000001E-4</v>
      </c>
      <c r="U21" s="6">
        <v>6.2E-4</v>
      </c>
      <c r="V21" s="6">
        <v>6.1600000000000001E-4</v>
      </c>
      <c r="X21">
        <f>4*SUM(T19:V21)</f>
        <v>2.1360000000000001E-2</v>
      </c>
    </row>
    <row r="23" spans="1:24" x14ac:dyDescent="0.25">
      <c r="A23" s="8" t="s">
        <v>5</v>
      </c>
      <c r="B23" s="7"/>
      <c r="C23" s="7"/>
      <c r="D23" s="7"/>
      <c r="E23" s="7"/>
      <c r="F23" s="7"/>
      <c r="G23" s="7"/>
      <c r="H23" s="7"/>
    </row>
    <row r="24" spans="1:24" x14ac:dyDescent="0.25">
      <c r="B24" s="2" t="s">
        <v>8</v>
      </c>
      <c r="G24" s="2" t="s">
        <v>18</v>
      </c>
      <c r="H24">
        <f>D25+D27</f>
        <v>0.111068</v>
      </c>
    </row>
    <row r="25" spans="1:24" x14ac:dyDescent="0.25">
      <c r="B25" s="6">
        <v>4.8799999999999998E-3</v>
      </c>
      <c r="D25">
        <f>4*B25</f>
        <v>1.9519999999999999E-2</v>
      </c>
      <c r="G25" s="2" t="s">
        <v>19</v>
      </c>
      <c r="H25">
        <f>E31+E34</f>
        <v>3.9432000000000002E-2</v>
      </c>
    </row>
    <row r="26" spans="1:24" x14ac:dyDescent="0.25">
      <c r="G26" s="2" t="s">
        <v>21</v>
      </c>
      <c r="H26">
        <f>F39+F43</f>
        <v>3.7088000000000003E-2</v>
      </c>
    </row>
    <row r="27" spans="1:24" x14ac:dyDescent="0.25">
      <c r="B27" s="6">
        <v>2.2887000000000001E-2</v>
      </c>
      <c r="D27">
        <f>4*B27</f>
        <v>9.1548000000000004E-2</v>
      </c>
      <c r="G27" s="2" t="s">
        <v>20</v>
      </c>
      <c r="H27">
        <f>D25+E34</f>
        <v>4.5659999999999999E-2</v>
      </c>
    </row>
    <row r="28" spans="1:24" x14ac:dyDescent="0.25">
      <c r="G28" s="2" t="s">
        <v>22</v>
      </c>
      <c r="H28">
        <f>E31+F43</f>
        <v>3.8844000000000004E-2</v>
      </c>
    </row>
    <row r="29" spans="1:24" x14ac:dyDescent="0.25">
      <c r="B29" s="2" t="s">
        <v>1</v>
      </c>
    </row>
    <row r="30" spans="1:24" x14ac:dyDescent="0.25">
      <c r="B30" s="6">
        <v>8.2600000000000002E-4</v>
      </c>
      <c r="C30" s="6">
        <v>8.3500000000000002E-4</v>
      </c>
    </row>
    <row r="31" spans="1:24" x14ac:dyDescent="0.25">
      <c r="B31" s="6">
        <v>8.3500000000000002E-4</v>
      </c>
      <c r="C31" s="6">
        <v>8.2700000000000004E-4</v>
      </c>
      <c r="E31">
        <f>4*SUM(B30:C31)</f>
        <v>1.3292E-2</v>
      </c>
    </row>
    <row r="33" spans="2:6" x14ac:dyDescent="0.25">
      <c r="B33" s="6">
        <v>1.6180000000000001E-3</v>
      </c>
      <c r="C33" s="6">
        <v>1.6509999999999999E-3</v>
      </c>
    </row>
    <row r="34" spans="2:6" x14ac:dyDescent="0.25">
      <c r="B34" s="6">
        <v>1.6509999999999999E-3</v>
      </c>
      <c r="C34" s="6">
        <v>1.6149999999999999E-3</v>
      </c>
      <c r="E34">
        <f>4*SUM(B33:C34)</f>
        <v>2.614E-2</v>
      </c>
    </row>
    <row r="36" spans="2:6" x14ac:dyDescent="0.25">
      <c r="B36" s="2" t="s">
        <v>11</v>
      </c>
    </row>
    <row r="37" spans="2:6" x14ac:dyDescent="0.25">
      <c r="B37" s="6">
        <v>3.4000000000000002E-4</v>
      </c>
      <c r="C37" s="6">
        <v>3.3500000000000001E-4</v>
      </c>
      <c r="D37" s="6">
        <v>3.3E-4</v>
      </c>
    </row>
    <row r="38" spans="2:6" x14ac:dyDescent="0.25">
      <c r="B38" s="6">
        <v>3.3500000000000001E-4</v>
      </c>
      <c r="C38" s="6">
        <v>3.39E-4</v>
      </c>
      <c r="D38" s="6">
        <v>3.01E-4</v>
      </c>
    </row>
    <row r="39" spans="2:6" x14ac:dyDescent="0.25">
      <c r="B39" s="6">
        <v>3.3E-4</v>
      </c>
      <c r="C39" s="6">
        <v>3.01E-4</v>
      </c>
      <c r="D39" s="6">
        <v>2.7300000000000002E-4</v>
      </c>
      <c r="F39">
        <f>4*SUM(B37:D39)</f>
        <v>1.1536000000000001E-2</v>
      </c>
    </row>
    <row r="41" spans="2:6" x14ac:dyDescent="0.25">
      <c r="B41" s="6">
        <v>6.0400000000000004E-4</v>
      </c>
      <c r="C41" s="6">
        <v>8.4599999999999996E-4</v>
      </c>
      <c r="D41" s="6">
        <v>6.0400000000000004E-4</v>
      </c>
    </row>
    <row r="42" spans="2:6" x14ac:dyDescent="0.25">
      <c r="B42" s="6">
        <v>8.4599999999999996E-4</v>
      </c>
      <c r="C42" s="6">
        <v>5.6599999999999999E-4</v>
      </c>
      <c r="D42" s="6">
        <v>8.5700000000000001E-4</v>
      </c>
    </row>
    <row r="43" spans="2:6" x14ac:dyDescent="0.25">
      <c r="B43" s="6">
        <v>6.0400000000000004E-4</v>
      </c>
      <c r="C43" s="6">
        <v>8.5700000000000001E-4</v>
      </c>
      <c r="D43" s="6">
        <v>6.0400000000000004E-4</v>
      </c>
      <c r="F43">
        <f>4*SUM(B41:D43)</f>
        <v>2.5552000000000002E-2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workbookViewId="0">
      <selection activeCell="A5" sqref="A5:A6"/>
    </sheetView>
  </sheetViews>
  <sheetFormatPr defaultRowHeight="15" x14ac:dyDescent="0.25"/>
  <cols>
    <col min="1" max="1" width="12.28515625" bestFit="1" customWidth="1"/>
  </cols>
  <sheetData>
    <row r="2" spans="1:10" x14ac:dyDescent="0.25">
      <c r="B2" s="2" t="s">
        <v>25</v>
      </c>
    </row>
    <row r="3" spans="1:10" x14ac:dyDescent="0.25">
      <c r="A3" t="s">
        <v>15</v>
      </c>
      <c r="B3" s="5">
        <v>1</v>
      </c>
      <c r="C3">
        <v>2</v>
      </c>
      <c r="D3">
        <v>3</v>
      </c>
      <c r="E3">
        <v>6</v>
      </c>
      <c r="F3">
        <v>6</v>
      </c>
      <c r="G3">
        <v>9</v>
      </c>
      <c r="H3">
        <v>12</v>
      </c>
      <c r="I3">
        <v>18</v>
      </c>
      <c r="J3">
        <v>40</v>
      </c>
    </row>
    <row r="4" spans="1:10" x14ac:dyDescent="0.25">
      <c r="B4" t="s">
        <v>0</v>
      </c>
      <c r="C4" t="s">
        <v>8</v>
      </c>
      <c r="D4" t="s">
        <v>9</v>
      </c>
      <c r="E4" t="s">
        <v>12</v>
      </c>
      <c r="F4" t="s">
        <v>1</v>
      </c>
      <c r="G4" t="s">
        <v>10</v>
      </c>
      <c r="H4" t="s">
        <v>11</v>
      </c>
      <c r="I4" t="s">
        <v>2</v>
      </c>
      <c r="J4" t="s">
        <v>3</v>
      </c>
    </row>
    <row r="5" spans="1:10" x14ac:dyDescent="0.25">
      <c r="A5" t="s">
        <v>27</v>
      </c>
      <c r="B5">
        <v>0.28650399999999998</v>
      </c>
      <c r="C5">
        <v>0.28634700000000002</v>
      </c>
      <c r="D5" s="9">
        <v>0.110358</v>
      </c>
      <c r="E5" s="3">
        <v>0.123416</v>
      </c>
      <c r="F5">
        <v>0.109445</v>
      </c>
      <c r="G5">
        <v>0.11092</v>
      </c>
      <c r="H5">
        <v>0.12379900000000001</v>
      </c>
      <c r="I5">
        <v>0.122873</v>
      </c>
      <c r="J5">
        <v>0.109906</v>
      </c>
    </row>
    <row r="6" spans="1:10" x14ac:dyDescent="0.25">
      <c r="A6" t="s">
        <v>28</v>
      </c>
      <c r="B6" s="4">
        <v>0.27237800000000001</v>
      </c>
      <c r="C6" s="3"/>
      <c r="D6" s="3">
        <v>0.107862</v>
      </c>
      <c r="E6" s="3">
        <v>0.11909500000000001</v>
      </c>
      <c r="F6">
        <v>0.10807700000000001</v>
      </c>
      <c r="G6" s="3"/>
      <c r="H6" s="3"/>
    </row>
    <row r="7" spans="1:10" x14ac:dyDescent="0.25">
      <c r="A7" t="s">
        <v>4</v>
      </c>
      <c r="B7" s="3"/>
      <c r="C7" s="4"/>
      <c r="D7" s="4"/>
      <c r="E7" s="4"/>
      <c r="F7" s="4"/>
      <c r="G7" s="4"/>
      <c r="H7" s="4"/>
    </row>
    <row r="8" spans="1:10" x14ac:dyDescent="0.25">
      <c r="A8" t="s">
        <v>5</v>
      </c>
    </row>
    <row r="9" spans="1:10" x14ac:dyDescent="0.25">
      <c r="A9" t="s">
        <v>29</v>
      </c>
      <c r="B9">
        <v>0.14688799999999999</v>
      </c>
      <c r="C9">
        <v>0.143488</v>
      </c>
      <c r="D9">
        <v>0.103301</v>
      </c>
      <c r="E9">
        <v>9.4538999999999998E-2</v>
      </c>
      <c r="F9">
        <v>8.4659999999999999E-2</v>
      </c>
      <c r="G9">
        <v>8.0589999999999995E-2</v>
      </c>
      <c r="H9" s="3">
        <v>8.1989999999999993E-2</v>
      </c>
      <c r="I9">
        <v>7.6618000000000006E-2</v>
      </c>
      <c r="J9" s="3">
        <v>7.0401000000000005E-2</v>
      </c>
    </row>
    <row r="10" spans="1:10" x14ac:dyDescent="0.25">
      <c r="A10" t="s">
        <v>23</v>
      </c>
      <c r="B10">
        <v>0.19290399999999999</v>
      </c>
    </row>
    <row r="11" spans="1:10" x14ac:dyDescent="0.25">
      <c r="A11" t="s">
        <v>6</v>
      </c>
      <c r="B11">
        <v>0.15099099999999999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A4" sqref="A4:A5"/>
    </sheetView>
  </sheetViews>
  <sheetFormatPr defaultRowHeight="15" x14ac:dyDescent="0.25"/>
  <cols>
    <col min="1" max="1" width="12.42578125" bestFit="1" customWidth="1"/>
  </cols>
  <sheetData>
    <row r="1" spans="1:11" x14ac:dyDescent="0.25">
      <c r="B1" s="2" t="s">
        <v>26</v>
      </c>
    </row>
    <row r="2" spans="1:11" x14ac:dyDescent="0.25">
      <c r="A2" t="s">
        <v>15</v>
      </c>
      <c r="B2" s="5">
        <v>1</v>
      </c>
      <c r="C2">
        <v>2</v>
      </c>
      <c r="D2">
        <v>3</v>
      </c>
      <c r="E2">
        <v>6</v>
      </c>
      <c r="F2">
        <v>6</v>
      </c>
      <c r="G2">
        <v>9</v>
      </c>
      <c r="H2">
        <v>12</v>
      </c>
      <c r="I2">
        <v>18</v>
      </c>
      <c r="J2">
        <v>40</v>
      </c>
    </row>
    <row r="3" spans="1:11" x14ac:dyDescent="0.25">
      <c r="B3" t="s">
        <v>0</v>
      </c>
      <c r="C3" t="s">
        <v>8</v>
      </c>
      <c r="D3" t="s">
        <v>9</v>
      </c>
      <c r="E3" t="s">
        <v>12</v>
      </c>
      <c r="F3" t="s">
        <v>1</v>
      </c>
      <c r="G3" t="s">
        <v>10</v>
      </c>
      <c r="H3" t="s">
        <v>11</v>
      </c>
      <c r="I3" t="s">
        <v>2</v>
      </c>
      <c r="J3" t="s">
        <v>3</v>
      </c>
    </row>
    <row r="4" spans="1:11" x14ac:dyDescent="0.25">
      <c r="A4" t="s">
        <v>27</v>
      </c>
      <c r="B4" s="3">
        <v>9.7519999999999996E-2</v>
      </c>
      <c r="D4" s="3">
        <v>4.7335000000000002E-2</v>
      </c>
      <c r="E4" s="3"/>
      <c r="F4" s="1"/>
    </row>
    <row r="5" spans="1:11" x14ac:dyDescent="0.25">
      <c r="A5" t="s">
        <v>28</v>
      </c>
      <c r="B5" s="4"/>
      <c r="C5" s="3"/>
      <c r="D5" s="3"/>
      <c r="E5" s="3"/>
      <c r="G5" s="3"/>
      <c r="H5" s="3"/>
    </row>
    <row r="6" spans="1:11" x14ac:dyDescent="0.25">
      <c r="A6" t="s">
        <v>4</v>
      </c>
      <c r="B6" s="3"/>
      <c r="C6" s="4"/>
      <c r="D6" s="4"/>
      <c r="E6" s="4"/>
      <c r="F6" s="4"/>
      <c r="G6" s="4"/>
      <c r="H6" s="4"/>
      <c r="I6" s="3"/>
      <c r="J6" s="3"/>
    </row>
    <row r="7" spans="1:11" x14ac:dyDescent="0.25">
      <c r="A7" t="s">
        <v>5</v>
      </c>
      <c r="B7" s="3"/>
      <c r="C7" s="3"/>
      <c r="D7" s="3"/>
      <c r="E7" s="4"/>
      <c r="F7" s="4"/>
      <c r="G7" s="4"/>
      <c r="H7" s="4"/>
      <c r="I7" s="4"/>
      <c r="J7" s="4"/>
      <c r="K7" s="4"/>
    </row>
    <row r="8" spans="1:11" x14ac:dyDescent="0.25">
      <c r="A8" t="s">
        <v>29</v>
      </c>
      <c r="E8" s="4"/>
      <c r="F8" s="4"/>
      <c r="G8" s="4"/>
      <c r="H8" s="4"/>
      <c r="I8" s="4"/>
      <c r="J8" s="4"/>
      <c r="K8" s="4"/>
    </row>
    <row r="9" spans="1:11" x14ac:dyDescent="0.25">
      <c r="A9" t="s">
        <v>23</v>
      </c>
      <c r="B9">
        <v>0.19290399999999999</v>
      </c>
    </row>
    <row r="10" spans="1:11" x14ac:dyDescent="0.25">
      <c r="A10" t="s">
        <v>6</v>
      </c>
      <c r="B10">
        <v>0.15099099999999999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Graph 2 tent</vt:lpstr>
      <vt:lpstr>Graph 2 lanczos</vt:lpstr>
      <vt:lpstr>Graph 2 gauss</vt:lpstr>
      <vt:lpstr>Times</vt:lpstr>
      <vt:lpstr>Mixed 2 tent</vt:lpstr>
      <vt:lpstr>Graph 1 tent</vt:lpstr>
      <vt:lpstr>Graph 3 tent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2014-05-31T01:12:32Z</dcterms:modified>
</cp:coreProperties>
</file>